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PCP_Ejercicio_2025\Daniel\3. Presupuesto\Sol info Pptal\1er trimestre informe pptal\"/>
    </mc:Choice>
  </mc:AlternateContent>
  <bookViews>
    <workbookView xWindow="0" yWindow="0" windowWidth="28800" windowHeight="12210"/>
  </bookViews>
  <sheets>
    <sheet name="C. Económico" sheetId="1" r:id="rId1"/>
  </sheets>
  <definedNames>
    <definedName name="_xlnm._FilterDatabase" localSheetId="0" hidden="1">'C. Económico'!$A$8:$I$136</definedName>
    <definedName name="_xlnm.Print_Area" localSheetId="0">'C. Económico'!$A$1:$I$136</definedName>
    <definedName name="_xlnm.Print_Titles" localSheetId="0">'C. Económico'!$1:$8</definedName>
  </definedNames>
  <calcPr calcId="162913"/>
</workbook>
</file>

<file path=xl/calcChain.xml><?xml version="1.0" encoding="utf-8"?>
<calcChain xmlns="http://schemas.openxmlformats.org/spreadsheetml/2006/main">
  <c r="H104" i="1" l="1"/>
  <c r="D135" i="1" l="1"/>
  <c r="D134" i="1"/>
  <c r="D133" i="1"/>
  <c r="D132" i="1"/>
  <c r="D130" i="1"/>
  <c r="D128" i="1"/>
  <c r="D127" i="1"/>
  <c r="D126" i="1"/>
  <c r="D125" i="1"/>
  <c r="D124" i="1"/>
  <c r="D123" i="1"/>
  <c r="D122" i="1"/>
  <c r="D121" i="1"/>
  <c r="D119" i="1"/>
  <c r="D118" i="1"/>
  <c r="D116" i="1"/>
  <c r="D115" i="1"/>
  <c r="D114" i="1"/>
  <c r="D113" i="1"/>
  <c r="D112" i="1"/>
  <c r="D111" i="1"/>
  <c r="D110" i="1"/>
  <c r="D108" i="1"/>
  <c r="D107" i="1"/>
  <c r="D106" i="1"/>
  <c r="D104" i="1"/>
  <c r="D103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4" i="1"/>
  <c r="D63" i="1"/>
  <c r="D61" i="1"/>
  <c r="D60" i="1"/>
  <c r="D58" i="1"/>
  <c r="D57" i="1"/>
  <c r="D56" i="1"/>
  <c r="D55" i="1"/>
  <c r="D54" i="1"/>
  <c r="D53" i="1"/>
  <c r="D52" i="1"/>
  <c r="D51" i="1"/>
  <c r="D49" i="1"/>
  <c r="D48" i="1"/>
  <c r="D47" i="1"/>
  <c r="D46" i="1"/>
  <c r="D44" i="1"/>
  <c r="D43" i="1"/>
  <c r="D42" i="1"/>
  <c r="D41" i="1"/>
  <c r="D39" i="1"/>
  <c r="D37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8" i="1"/>
  <c r="D17" i="1"/>
  <c r="D16" i="1"/>
  <c r="D15" i="1"/>
  <c r="D13" i="1"/>
  <c r="D11" i="1"/>
  <c r="F131" i="1" l="1"/>
  <c r="F129" i="1"/>
  <c r="F120" i="1"/>
  <c r="F117" i="1"/>
  <c r="F109" i="1"/>
  <c r="F105" i="1"/>
  <c r="F93" i="1"/>
  <c r="F87" i="1"/>
  <c r="F76" i="1"/>
  <c r="F68" i="1"/>
  <c r="F65" i="1"/>
  <c r="F62" i="1"/>
  <c r="F59" i="1"/>
  <c r="F50" i="1"/>
  <c r="F45" i="1"/>
  <c r="F40" i="1"/>
  <c r="F38" i="1"/>
  <c r="F36" i="1"/>
  <c r="F29" i="1"/>
  <c r="F19" i="1"/>
  <c r="F14" i="1"/>
  <c r="F12" i="1"/>
  <c r="F10" i="1"/>
  <c r="H134" i="1"/>
  <c r="E105" i="1"/>
  <c r="E93" i="1"/>
  <c r="I93" i="1"/>
  <c r="G93" i="1"/>
  <c r="D93" i="1"/>
  <c r="C93" i="1"/>
  <c r="E10" i="1"/>
  <c r="F136" i="1" l="1"/>
  <c r="F9" i="1"/>
  <c r="H135" i="1"/>
  <c r="H133" i="1"/>
  <c r="H132" i="1"/>
  <c r="H130" i="1"/>
  <c r="H128" i="1"/>
  <c r="H127" i="1"/>
  <c r="H126" i="1"/>
  <c r="H125" i="1"/>
  <c r="H124" i="1"/>
  <c r="H123" i="1"/>
  <c r="H122" i="1"/>
  <c r="H121" i="1"/>
  <c r="H119" i="1"/>
  <c r="H118" i="1"/>
  <c r="H116" i="1"/>
  <c r="H115" i="1"/>
  <c r="H114" i="1"/>
  <c r="H113" i="1"/>
  <c r="H112" i="1"/>
  <c r="H111" i="1"/>
  <c r="H110" i="1"/>
  <c r="H108" i="1"/>
  <c r="H107" i="1"/>
  <c r="H106" i="1"/>
  <c r="H103" i="1"/>
  <c r="H102" i="1"/>
  <c r="H101" i="1"/>
  <c r="H100" i="1"/>
  <c r="H99" i="1"/>
  <c r="H98" i="1"/>
  <c r="H97" i="1"/>
  <c r="H96" i="1"/>
  <c r="H95" i="1"/>
  <c r="H92" i="1"/>
  <c r="H91" i="1"/>
  <c r="H90" i="1"/>
  <c r="H89" i="1"/>
  <c r="H88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7" i="1"/>
  <c r="H66" i="1"/>
  <c r="H64" i="1"/>
  <c r="H63" i="1"/>
  <c r="H61" i="1"/>
  <c r="H60" i="1"/>
  <c r="H58" i="1"/>
  <c r="H57" i="1"/>
  <c r="H56" i="1"/>
  <c r="H55" i="1"/>
  <c r="H54" i="1"/>
  <c r="H53" i="1"/>
  <c r="H52" i="1"/>
  <c r="H51" i="1"/>
  <c r="H49" i="1"/>
  <c r="H48" i="1"/>
  <c r="H47" i="1"/>
  <c r="H46" i="1"/>
  <c r="H44" i="1"/>
  <c r="H43" i="1"/>
  <c r="H42" i="1"/>
  <c r="H41" i="1"/>
  <c r="H39" i="1"/>
  <c r="H37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3" i="1"/>
  <c r="H11" i="1"/>
  <c r="H94" i="1" l="1"/>
  <c r="H93" i="1" s="1"/>
  <c r="I131" i="1"/>
  <c r="G131" i="1"/>
  <c r="E131" i="1"/>
  <c r="H131" i="1" s="1"/>
  <c r="D131" i="1"/>
  <c r="I129" i="1"/>
  <c r="G129" i="1"/>
  <c r="E129" i="1"/>
  <c r="H129" i="1" s="1"/>
  <c r="D129" i="1"/>
  <c r="I120" i="1"/>
  <c r="G120" i="1"/>
  <c r="E120" i="1"/>
  <c r="H120" i="1" s="1"/>
  <c r="D120" i="1"/>
  <c r="I117" i="1"/>
  <c r="G117" i="1"/>
  <c r="E117" i="1"/>
  <c r="H117" i="1" s="1"/>
  <c r="D117" i="1"/>
  <c r="I109" i="1"/>
  <c r="G109" i="1"/>
  <c r="E109" i="1"/>
  <c r="H109" i="1" s="1"/>
  <c r="D109" i="1"/>
  <c r="I105" i="1"/>
  <c r="G105" i="1"/>
  <c r="H105" i="1"/>
  <c r="D105" i="1"/>
  <c r="I87" i="1"/>
  <c r="G87" i="1"/>
  <c r="E87" i="1"/>
  <c r="H87" i="1" s="1"/>
  <c r="D87" i="1"/>
  <c r="I76" i="1"/>
  <c r="G76" i="1"/>
  <c r="E76" i="1"/>
  <c r="H76" i="1" s="1"/>
  <c r="D76" i="1"/>
  <c r="I68" i="1"/>
  <c r="G68" i="1"/>
  <c r="E68" i="1"/>
  <c r="H68" i="1" s="1"/>
  <c r="D68" i="1"/>
  <c r="I65" i="1"/>
  <c r="G65" i="1"/>
  <c r="E65" i="1"/>
  <c r="H65" i="1" s="1"/>
  <c r="D65" i="1"/>
  <c r="I62" i="1"/>
  <c r="G62" i="1"/>
  <c r="E62" i="1"/>
  <c r="H62" i="1" s="1"/>
  <c r="D62" i="1"/>
  <c r="I59" i="1"/>
  <c r="G59" i="1"/>
  <c r="E59" i="1"/>
  <c r="H59" i="1" s="1"/>
  <c r="D59" i="1"/>
  <c r="I50" i="1"/>
  <c r="G50" i="1"/>
  <c r="E50" i="1"/>
  <c r="H50" i="1" s="1"/>
  <c r="D50" i="1"/>
  <c r="I45" i="1"/>
  <c r="G45" i="1"/>
  <c r="E45" i="1"/>
  <c r="H45" i="1" s="1"/>
  <c r="D45" i="1"/>
  <c r="I40" i="1"/>
  <c r="G40" i="1"/>
  <c r="E40" i="1"/>
  <c r="D38" i="1"/>
  <c r="E38" i="1"/>
  <c r="H38" i="1" s="1"/>
  <c r="G38" i="1"/>
  <c r="I38" i="1"/>
  <c r="D36" i="1"/>
  <c r="E36" i="1"/>
  <c r="H36" i="1" s="1"/>
  <c r="G36" i="1"/>
  <c r="I36" i="1"/>
  <c r="D29" i="1"/>
  <c r="E29" i="1"/>
  <c r="G29" i="1"/>
  <c r="I29" i="1"/>
  <c r="D19" i="1"/>
  <c r="E19" i="1"/>
  <c r="G19" i="1"/>
  <c r="I19" i="1"/>
  <c r="D14" i="1"/>
  <c r="E14" i="1"/>
  <c r="H14" i="1" s="1"/>
  <c r="G14" i="1"/>
  <c r="I14" i="1"/>
  <c r="D12" i="1"/>
  <c r="E12" i="1"/>
  <c r="G12" i="1"/>
  <c r="I12" i="1"/>
  <c r="D10" i="1"/>
  <c r="H10" i="1"/>
  <c r="G10" i="1"/>
  <c r="I10" i="1"/>
  <c r="C131" i="1"/>
  <c r="C129" i="1"/>
  <c r="C120" i="1"/>
  <c r="C117" i="1"/>
  <c r="C109" i="1"/>
  <c r="C105" i="1"/>
  <c r="C87" i="1"/>
  <c r="C76" i="1"/>
  <c r="C68" i="1"/>
  <c r="C65" i="1"/>
  <c r="C62" i="1"/>
  <c r="C59" i="1"/>
  <c r="C50" i="1"/>
  <c r="C45" i="1"/>
  <c r="C40" i="1"/>
  <c r="C38" i="1"/>
  <c r="C36" i="1"/>
  <c r="C29" i="1"/>
  <c r="C19" i="1"/>
  <c r="C14" i="1"/>
  <c r="C12" i="1"/>
  <c r="C10" i="1"/>
  <c r="H40" i="1" l="1"/>
  <c r="D40" i="1"/>
  <c r="C136" i="1"/>
  <c r="H29" i="1"/>
  <c r="H19" i="1"/>
  <c r="H12" i="1"/>
  <c r="G9" i="1"/>
  <c r="G136" i="1"/>
  <c r="D136" i="1"/>
  <c r="E9" i="1"/>
  <c r="H9" i="1" s="1"/>
  <c r="I9" i="1"/>
  <c r="E136" i="1"/>
  <c r="D9" i="1"/>
  <c r="I136" i="1"/>
  <c r="C9" i="1"/>
  <c r="H136" i="1" l="1"/>
</calcChain>
</file>

<file path=xl/sharedStrings.xml><?xml version="1.0" encoding="utf-8"?>
<sst xmlns="http://schemas.openxmlformats.org/spreadsheetml/2006/main" count="140" uniqueCount="140">
  <si>
    <t>Estado Analítico del Ejercicio del Presupuesto de Egresos</t>
  </si>
  <si>
    <t>Clasificador Economico (Tipo de Gasto)</t>
  </si>
  <si>
    <t>Total de egresos</t>
  </si>
  <si>
    <t>Aprobado</t>
  </si>
  <si>
    <t>Ampliaciones/ (Reducciones)</t>
  </si>
  <si>
    <t>Modificado</t>
  </si>
  <si>
    <t>Devengado</t>
  </si>
  <si>
    <t>Ejercido</t>
  </si>
  <si>
    <t>Pagado</t>
  </si>
  <si>
    <t>Subejercicio</t>
  </si>
  <si>
    <t>11- REMUNERACION ES AL PERSONAL DE CARACTER PERMANENTE</t>
  </si>
  <si>
    <t>11301-SUELDOS BASE</t>
  </si>
  <si>
    <t>12- REMUNERACION ES AL PERSONAL DE CARACTER TRANSITORIO</t>
  </si>
  <si>
    <t>12101- HONORARIOS</t>
  </si>
  <si>
    <t>13- REMUNERACION ES ADICIONALES Y ESPECIALES</t>
  </si>
  <si>
    <t>13101-PRIMA QUINQUENAL POR AÑOS DE SERVICIOS EFECTIVOS PRESTADOS</t>
  </si>
  <si>
    <t>13201-PRIMAS DE VACACIONES Y DOMINICAL</t>
  </si>
  <si>
    <r>
      <rPr>
        <sz val="8"/>
        <rFont val="Montserrat"/>
      </rPr>
      <t>13202-
GRATIFICACIÓN DE FIN DE AÑO</t>
    </r>
  </si>
  <si>
    <t>13301- REMUNERACION ES POR HORAS EXTRAORDINARI AS</t>
  </si>
  <si>
    <t>14-SEGURIDAD SOCIAL</t>
  </si>
  <si>
    <t>14101- APORTACIONES AL ISSSTE</t>
  </si>
  <si>
    <t>14103- APORTACIONES AL IMSS</t>
  </si>
  <si>
    <t>14105- APORTACIONES AL SEGURO DE CESANTÍA EN EDAD AVANZADA Y VEJEZ</t>
  </si>
  <si>
    <t>14201- APORTACIONES AL FOVISSSTE</t>
  </si>
  <si>
    <t>14202- APORTACIONES AL INFONAVIT</t>
  </si>
  <si>
    <t>14301- APORTACIONES AL SISTEMA DE AHORRO PARA EL RETIRO</t>
  </si>
  <si>
    <t>14302- DEPÓSITOS PARA EL AHORRO SOLIDARIO</t>
  </si>
  <si>
    <t>14401-CUOTAS PARA EL SEGURO DE VIDA DEL PERSONAL CIVIL</t>
  </si>
  <si>
    <t>14405-CUOTAS PARA EL SEGURO COLECTIVO DE RETIRO</t>
  </si>
  <si>
    <t>15-OTRAS PRESTACIONES SOCIALES Y ECONOMICAS</t>
  </si>
  <si>
    <t>15101-CUOTAS PARA EL FONDO DE AHORRO DEL PERSONAL CIVIL</t>
  </si>
  <si>
    <t>15301- PRESTACIONES DE RETIRO</t>
  </si>
  <si>
    <t>15401- PRESTACIONES ESTABLECIDAS POR CONDICIONES GENERALES DE TRABAJO O CONTRATOS COLECTIVOS DE TRABAJO</t>
  </si>
  <si>
    <r>
      <rPr>
        <sz val="8"/>
        <rFont val="Montserrat"/>
      </rPr>
      <t>15402-
COMPENSACIÓN
GARANTIZADA</t>
    </r>
  </si>
  <si>
    <t>15403- ASIGNACIONES ADICIONALES AL SUELDO</t>
  </si>
  <si>
    <t>15901-OTRAS PRESTACIONES</t>
  </si>
  <si>
    <t>16-PREVISIONES</t>
  </si>
  <si>
    <t>16101- INCREMENTOS A LAS PERCEPCIONES</t>
  </si>
  <si>
    <t>17-PAGO DE ESTIMULOS A SERVIDORES PUBLICOS</t>
  </si>
  <si>
    <t>17102- ESTÍMULOS AL PERSONAL OPERATIVO</t>
  </si>
  <si>
    <t>21-MATERIALES DE ADMINISTRACIO N EMISION DE DOCUMENTOS Y ARTICULOS OFICIALES</t>
  </si>
  <si>
    <t>21101- MATERIALES Y ÚTILES DE OFICINA</t>
  </si>
  <si>
    <t>21401- MATERIALES Y ÚTILES PARA EL PROCESAMIENT O EN EQUIPOS Y BIENES INFORMÁTICOS</t>
  </si>
  <si>
    <t>21501-MATERIAL DE APOYO INFORMATIVO</t>
  </si>
  <si>
    <t>21601-MATERIAL DE LIMPIEZA</t>
  </si>
  <si>
    <t>22-ALIMENTOS Y UTENSILIOS</t>
  </si>
  <si>
    <r>
      <rPr>
        <sz val="8"/>
        <rFont val="Montserrat"/>
      </rPr>
      <t>22103- PRODUCTOS ALIMENTICIOS PARA EL PERSONAL QUE REALIZA LABORES EN CAMPO O DE
SUPERVISIÓN</t>
    </r>
  </si>
  <si>
    <t>22104- PRODUCTOS ALIMENTICIOS PARA EL PERSONAL EN LAS INSTALACIONES DE LAS DEPENDENCIAS Y ENTIDADES</t>
  </si>
  <si>
    <t>22106- PRODUCTOS ALIMENTICIOS PARA EL PERSONAL DERIVADO DE ACTIVIDADES EXTRAORDINARI AS</t>
  </si>
  <si>
    <r>
      <rPr>
        <sz val="8"/>
        <rFont val="Montserrat"/>
      </rPr>
      <t>22301- UTENSILIOS PARA EL SERVICIO DE
ALIMENTACIÓN</t>
    </r>
  </si>
  <si>
    <t>24-MATERIALES Y ARTICULOS DE CONTRUCCION Y DE REPARACION</t>
  </si>
  <si>
    <t>24101- PRODUCTOS MINERALES NO METÁLICOS</t>
  </si>
  <si>
    <t>24201-CEMENTO Y PRODUCTOS DE CONCRETO</t>
  </si>
  <si>
    <t>24301-CAL, YESO Y PRODUCTO DE YESO</t>
  </si>
  <si>
    <t>24401-MADERA Y PRODUCTOS DE MADERA</t>
  </si>
  <si>
    <t>24501-VIDRIO Y PRODUCTOS DE VIDRIO</t>
  </si>
  <si>
    <t>24601-MATERIAL ELÉCTRICO Y ELECTRÓNICO</t>
  </si>
  <si>
    <t>24801- MATERIALES COMPLEMENTAR IOS</t>
  </si>
  <si>
    <t>24901-OTROS MATERIALES Y ARTÍCULOS DE CONSTRUCCIÓN Y REPARACIÓN</t>
  </si>
  <si>
    <t>25-PRODUCTOS QUIMICOS, FARMACEUTICO S Y DE LABORATORIO</t>
  </si>
  <si>
    <t>25201- PLAGUICIDAS, ABONOS Y FERTILIZANTES</t>
  </si>
  <si>
    <t>25301- MEDICINAS Y PRODUCTOS FARMACÉUTICO S</t>
  </si>
  <si>
    <t>26- COMBUSTIBLES, LUBRICANTES Y ADITIVOS</t>
  </si>
  <si>
    <t>26103- COMBUSTIBLES, LUBRICANTES Y ADITIVOS PARA VEHÍCULOS TERRESTRES, AÉREOS, MARÍTIMOS, LACUSTRES Y FLUVI</t>
  </si>
  <si>
    <r>
      <rPr>
        <sz val="8"/>
        <rFont val="Montserrat"/>
      </rPr>
      <t>26105- COMBUSTIBLES, LUBRICANTES Y ADITIVOS PARA MAQUINARIA, EQUIPO DE
PRODUCCIÓN Y SERVICIOS ADMINISTRATIV</t>
    </r>
  </si>
  <si>
    <t>27-VESTUARIO, BLANCOS, PRENDAS DE PROTECCION Y ARTICULOS DEPORTIVOS</t>
  </si>
  <si>
    <t>27101- VESTUARIO Y UNIFORMES</t>
  </si>
  <si>
    <t>27201-PRENDAS DE PROTECCIÓN PERSONAL</t>
  </si>
  <si>
    <t>29- HERRAMIENTAS, REFACCIONES Y ACCESORIOS MENORES</t>
  </si>
  <si>
    <t>29101- HERRAMIENTAS MENORES</t>
  </si>
  <si>
    <t>29201- REFACCIONES Y ACCESORIOS MENORES DE EDIFICIOS</t>
  </si>
  <si>
    <t>29301- REFACCIONES Y ACCESORIOS MENORES DE MOBILIARIO Y EQUIPO DE ADMINISTRACIÓ N, EDUCACIONAL Y RECREATIVO</t>
  </si>
  <si>
    <t>29401- REFACCIONES Y ACCESORIOS PARA EQUIPO DE CÓMPUTO</t>
  </si>
  <si>
    <t>29601- REFACCIONES Y ACCESORIOS MENORES DE EQUIPO DE TRANSPORTE</t>
  </si>
  <si>
    <t>29801- REFACCIONES Y ACCESORIOS MENORES DE MAQUINARIA Y OTROS EQUIPOS</t>
  </si>
  <si>
    <t>29901- REFACCIONES Y ACCESORIOS MENORES OTROS BIENES MUEBLES</t>
  </si>
  <si>
    <t>31-SERVICIOS BASICOS</t>
  </si>
  <si>
    <t>31101-SERVICIO DE ENERGÍA ELÉCTRICA</t>
  </si>
  <si>
    <t>31301-SERVICIO DE AGUA</t>
  </si>
  <si>
    <t>31401-SERVICIO TELEFÓNICO CONVENCIONAL</t>
  </si>
  <si>
    <t>31501-SERVICIO DE TELEFONÍA CELULAR</t>
  </si>
  <si>
    <t>31601-SERVICIO DE RADIOLOCALIZA CIÓN</t>
  </si>
  <si>
    <t>31603- SERVICIOS DE INTERNET</t>
  </si>
  <si>
    <t>31701- SERVICIOS DE CONDUCCIÓN DE SEÑALES ANALÓGICAS Y DIGITALES</t>
  </si>
  <si>
    <t>31801-SERVICIO POSTAL</t>
  </si>
  <si>
    <r>
      <rPr>
        <sz val="8"/>
        <rFont val="Montserrat"/>
      </rPr>
      <t>31902-
CONTRATACIÓN DE OTROS SERVICIOS</t>
    </r>
  </si>
  <si>
    <t>31904- SERVICIOS INTEGRALES DE INFRAESTRUCTU RA DE CÓMPUTO</t>
  </si>
  <si>
    <t>32-SERVICIOS DE ARRENDAMIENT O</t>
  </si>
  <si>
    <t>32201- ARRENDAMIENT O DE EDIFICIOS Y LOCALES</t>
  </si>
  <si>
    <t>32301- ARRENDAMIENT O DE EQUIPO Y BIENES INFORMÁTICOS</t>
  </si>
  <si>
    <t>32303- ARRENDAMIENT O DE EQUIPO DE TELECOMUNICA CIONES</t>
  </si>
  <si>
    <t>32601- ARRENDAMIENT O DE MAQUINARIA Y EQUIPO</t>
  </si>
  <si>
    <t>32701- PATENTES, REGALÍAS Y OTROS</t>
  </si>
  <si>
    <r>
      <rPr>
        <sz val="8"/>
        <rFont val="Montserrat"/>
      </rPr>
      <t>33-SERVICIOS PROFESIONALES
, CIENTIFICOS, TECNICOS Y OTROS SERVICIOS</t>
    </r>
  </si>
  <si>
    <r>
      <rPr>
        <sz val="8"/>
        <rFont val="Montserrat"/>
      </rPr>
      <t>33104-OTRAS ASESORÍAS PARA LA
OPERACIÓN DE
PROGRAMAS</t>
    </r>
  </si>
  <si>
    <t>33301- SERVICIOS DE INFORMÁTICA</t>
  </si>
  <si>
    <t>33302- SERVICIOS ESTADÍSTICOS Y GEOGRÁFICOS</t>
  </si>
  <si>
    <t>33304- SERVICIOS DE MANTENIMIENTO DE APLICACIONES INFORMÁTICAS</t>
  </si>
  <si>
    <t>33401- SERVICIOS PARA CAPACITACIÓN A SERVIDORES PÚBLICOS</t>
  </si>
  <si>
    <t>33602-OTROS SERVICIOS COMERCIALES</t>
  </si>
  <si>
    <r>
      <rPr>
        <sz val="8"/>
        <rFont val="Montserrat"/>
      </rPr>
      <t>33604-
IMPRESIÓN Y ELABORACIÓN DE MATERIAL INFORMATIVO
DERIVADO DE LA OPERACIÓN Y ADMINISTRACIÓ N DE LAS DEP</t>
    </r>
  </si>
  <si>
    <r>
      <rPr>
        <sz val="8"/>
        <rFont val="Montserrat"/>
      </rPr>
      <t>33605-
INFORMACIÓN EN MEDIOS MASIVOS DERIVADA DE LA OPERACIÓN Y ADMINISTRACIÓ N DE LAS DEPENDENCIAS Y ENTIDA</t>
    </r>
  </si>
  <si>
    <t>33801- SERVICIOS DE VIGILANCIA</t>
  </si>
  <si>
    <t>33901- SUBCONTRATAC IÓN DE SERVICIOS CON TERCEROS</t>
  </si>
  <si>
    <t>34-SERVICIOS FINANCIEROS, BANCARIOS Y COMERCIALES</t>
  </si>
  <si>
    <t>34101- SERVICIOS BANCARIOS Y FINANCIEROS</t>
  </si>
  <si>
    <t>34501-SEGUROS DE BIENES PATRIMONIALES</t>
  </si>
  <si>
    <t>34701-FLETES Y MANIOBRAS</t>
  </si>
  <si>
    <t>35-SERVICIOS DE INSTALACION, REPARACION, MANTENIMIENTO Y CONSERVACION</t>
  </si>
  <si>
    <r>
      <rPr>
        <sz val="8"/>
        <rFont val="Montserrat"/>
      </rPr>
      <t>35101- MANTENIMIENTO Y
CONSERVACIÓN
DE INMUEBLES</t>
    </r>
  </si>
  <si>
    <r>
      <rPr>
        <sz val="8"/>
        <rFont val="Montserrat"/>
      </rPr>
      <t>35201- MANTENIMIENTO Y
CONSERVACIÓN DE MOBILIARIO Y EQUIPO DE ADMINISTRACIÓ N</t>
    </r>
  </si>
  <si>
    <r>
      <rPr>
        <sz val="8"/>
        <rFont val="Montserrat"/>
      </rPr>
      <t>35301- MANTENIMIENTO Y
CONSERVACIÓN DE BIENES INFORMÁTICOS</t>
    </r>
  </si>
  <si>
    <r>
      <rPr>
        <sz val="8"/>
        <rFont val="Montserrat"/>
      </rPr>
      <t>35501- MANTENIMIENTO Y
CONSERVACIÓN DE VEHÍCULOS TERRESTRES, AÉREOS, MARÍTIMOS, LACUSTRES Y FLUVIALES</t>
    </r>
  </si>
  <si>
    <r>
      <rPr>
        <sz val="8"/>
        <rFont val="Montserrat"/>
      </rPr>
      <t>35701- MANTENIMIENTO Y
CONSERVACIÓN DE MAQUINARIA Y EQUIPO</t>
    </r>
  </si>
  <si>
    <t>35801- SERVICIOS DE LAVANDERÍA, LIMPIEZA E HIGIENE</t>
  </si>
  <si>
    <t>35901- SERVICIOS DE JARDINERÍA Y FUMIGACIÓN</t>
  </si>
  <si>
    <t>36-SERVICIOS DE COMUNICACION SOCIAL Y PUBLICIDAD</t>
  </si>
  <si>
    <t>36101-DIFUSIÓN DE MENSAJES SOBRE PROGRAMAS Y ACTIVIDADES GUBERNAMENTA LES</t>
  </si>
  <si>
    <t>36201-DIFUSIÓN DE MENSAJES COMERCIALES PARA PROMOVER LA VENTA DE PRODUCTOS O SERVICIOS</t>
  </si>
  <si>
    <t>37-SERVICIOS DE TRASLADO Y VIATICOS</t>
  </si>
  <si>
    <t>37101-PASAJES AÉREOS NACIONALES PARA LABORES EN CAMPO Y DE SUPERVISIÓN</t>
  </si>
  <si>
    <t>37104-PASAJES AÉREOS NACIONALES PARA SERVIDORES PÚBLICOS DE MANDO EN EL DESEMPEÑO DE COMISIONES Y FUNCIONE</t>
  </si>
  <si>
    <t>37106-PASAJES AÉREOS INTERNACIONAL ES PARA SERVIDORES PÚBLICOS EN EL DESEMPEÑO DE COMISIONES Y FUNCIONES OF</t>
  </si>
  <si>
    <t>37201-PASAJES TERRESTRES NACIONALES PARA LABORES EN CAMPO Y DE SUPERVISIÓN</t>
  </si>
  <si>
    <t>37204-PASAJES TERRESTRES NACIONALES PARA SERVIDORES PÚBLICOS DE MANDO EN EL DESEMPEÑO DE COMISIONES Y FUNC</t>
  </si>
  <si>
    <t>37501-VIÁTICOS NACIONALES PARA LABORES EN CAMPO Y DE SUPERVISIÓN</t>
  </si>
  <si>
    <t>37504-VIÁTICOS NACIONALES PARA SERVIDORES PÚBLICOS EN EL DESEMPEÑO DE FUNCIONES OFICIALES</t>
  </si>
  <si>
    <t>37602-VIÁTICOS EN EL EXTRANJERO PARA SERVIDORES PÚBLICOS EN EL DESEMPEÑO DE COMISIONES Y FUNCIONES OFICIAL</t>
  </si>
  <si>
    <t>38-SERVICIOS OFICIALES</t>
  </si>
  <si>
    <t>38201-GASTOS DE ORDEN SOCIAL</t>
  </si>
  <si>
    <t>39-OTROS SERVICIOS GENERALES</t>
  </si>
  <si>
    <t>39202-OTROS IMPUESTOS Y DERECHOS</t>
  </si>
  <si>
    <t>39401- EROGACIONES POR RESOLUCIONES POR AUTORIDAD COMPETENTE</t>
  </si>
  <si>
    <r>
      <rPr>
        <sz val="8"/>
        <rFont val="Montserrat"/>
      </rPr>
      <t>39801-IMPUESTO
SOBRE NÓMINAS</t>
    </r>
  </si>
  <si>
    <t>IMER: Instituto Mexicano de la Radio</t>
  </si>
  <si>
    <r>
      <rPr>
        <b/>
        <sz val="10"/>
        <color theme="0"/>
        <rFont val="Montserrat"/>
      </rPr>
      <t>Partida
específica</t>
    </r>
  </si>
  <si>
    <t>Concepto</t>
  </si>
  <si>
    <t>Del 01 de Enero al 31 de marzo 2025</t>
  </si>
  <si>
    <t>39501- PENAS, MULTAS Y ACTUALIZACIONES</t>
  </si>
  <si>
    <t>33903- SERVICIOS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</si>
</sst>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14"/>
      <color rgb="FF000000"/>
      <name val="Montserrat"/>
    </font>
    <font>
      <sz val="10"/>
      <color rgb="FF000000"/>
      <name val="Montserrat"/>
    </font>
    <font>
      <sz val="8"/>
      <name val="Montserrat"/>
    </font>
    <font>
      <b/>
      <sz val="10"/>
      <color rgb="FF000000"/>
      <name val="Montserrat"/>
    </font>
    <font>
      <sz val="9"/>
      <color rgb="FF000000"/>
      <name val="Montserrat"/>
    </font>
    <font>
      <sz val="10"/>
      <color theme="0"/>
      <name val="Montserrat"/>
    </font>
    <font>
      <b/>
      <sz val="10"/>
      <color theme="0"/>
      <name val="Montserrat"/>
    </font>
    <font>
      <b/>
      <sz val="8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/>
      <top style="thin">
        <color rgb="FFD2D2D2"/>
      </top>
      <bottom style="thin">
        <color rgb="FFD2D2D2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shrinkToFit="1"/>
    </xf>
    <xf numFmtId="4" fontId="5" fillId="0" borderId="1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shrinkToFit="1"/>
    </xf>
    <xf numFmtId="4" fontId="7" fillId="2" borderId="1" xfId="0" applyNumberFormat="1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239698</xdr:colOff>
      <xdr:row>5</xdr:row>
      <xdr:rowOff>200025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0"/>
          <a:ext cx="1706548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57" zoomScaleNormal="100" workbookViewId="0">
      <selection activeCell="E134" sqref="E134"/>
    </sheetView>
  </sheetViews>
  <sheetFormatPr baseColWidth="10" defaultColWidth="9.33203125" defaultRowHeight="12.75"/>
  <cols>
    <col min="1" max="2" width="25.6640625" style="1" customWidth="1"/>
    <col min="3" max="3" width="18" style="1" bestFit="1" customWidth="1"/>
    <col min="4" max="4" width="19.33203125" style="1" customWidth="1"/>
    <col min="5" max="6" width="18" style="1" bestFit="1" customWidth="1"/>
    <col min="7" max="7" width="16.1640625" style="1" customWidth="1"/>
    <col min="8" max="8" width="18.1640625" style="1" customWidth="1"/>
    <col min="9" max="9" width="14.83203125" style="1" customWidth="1"/>
    <col min="10" max="16384" width="9.33203125" style="1"/>
  </cols>
  <sheetData>
    <row r="1" spans="1:9" ht="18">
      <c r="A1" s="18" t="s">
        <v>134</v>
      </c>
      <c r="B1" s="18"/>
      <c r="C1" s="18"/>
      <c r="D1" s="18"/>
      <c r="E1" s="18"/>
      <c r="F1" s="18"/>
      <c r="G1" s="18"/>
      <c r="H1" s="18"/>
      <c r="I1" s="18"/>
    </row>
    <row r="2" spans="1:9" ht="18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18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5" spans="1:9" ht="18">
      <c r="A5" s="18" t="s">
        <v>137</v>
      </c>
      <c r="B5" s="18"/>
      <c r="C5" s="18"/>
      <c r="D5" s="18"/>
      <c r="E5" s="18"/>
      <c r="F5" s="18"/>
      <c r="G5" s="18"/>
      <c r="H5" s="18"/>
      <c r="I5" s="18"/>
    </row>
    <row r="6" spans="1:9" ht="18">
      <c r="A6" s="2"/>
      <c r="B6" s="2"/>
      <c r="C6" s="2"/>
      <c r="D6" s="2"/>
      <c r="E6" s="2"/>
      <c r="F6" s="2"/>
      <c r="G6" s="2"/>
      <c r="H6" s="2"/>
      <c r="I6" s="2"/>
    </row>
    <row r="8" spans="1:9" ht="45.75" customHeight="1">
      <c r="A8" s="11" t="s">
        <v>136</v>
      </c>
      <c r="B8" s="12" t="s">
        <v>135</v>
      </c>
      <c r="C8" s="13" t="s">
        <v>3</v>
      </c>
      <c r="D8" s="13" t="s">
        <v>4</v>
      </c>
      <c r="E8" s="13" t="s">
        <v>5</v>
      </c>
      <c r="F8" s="13" t="s">
        <v>6</v>
      </c>
      <c r="G8" s="14" t="s">
        <v>7</v>
      </c>
      <c r="H8" s="15" t="s">
        <v>8</v>
      </c>
      <c r="I8" s="14" t="s">
        <v>9</v>
      </c>
    </row>
    <row r="9" spans="1:9" ht="17.100000000000001" customHeight="1">
      <c r="A9" s="3"/>
      <c r="B9" s="3"/>
      <c r="C9" s="4">
        <f>+C10+C12+C14+C19+C29+C36+C38+C40+C45+C50+C59+C62+C65+C68+C76+C87+C93+C105+C109+C117+C120+C129+C131</f>
        <v>225386069</v>
      </c>
      <c r="D9" s="4">
        <f t="shared" ref="D9:I9" si="0">+D10+D12+D14+D19+D29+D36+D38+D40+D45+D50+D59+D62+D65+D68+D76+D87+D93+D105+D109+D117+D120+D129+D131</f>
        <v>0</v>
      </c>
      <c r="E9" s="4">
        <f t="shared" si="0"/>
        <v>225386069</v>
      </c>
      <c r="F9" s="4">
        <f t="shared" si="0"/>
        <v>45085540.430000007</v>
      </c>
      <c r="G9" s="4">
        <f t="shared" si="0"/>
        <v>0</v>
      </c>
      <c r="H9" s="4">
        <f>+F9</f>
        <v>45085540.430000007</v>
      </c>
      <c r="I9" s="4">
        <f t="shared" si="0"/>
        <v>0</v>
      </c>
    </row>
    <row r="10" spans="1:9" ht="57.95" customHeight="1">
      <c r="A10" s="6" t="s">
        <v>10</v>
      </c>
      <c r="B10" s="5"/>
      <c r="C10" s="4">
        <f>+C11</f>
        <v>46361394</v>
      </c>
      <c r="D10" s="4">
        <f t="shared" ref="D10:I10" si="1">+D11</f>
        <v>-137266.6799999997</v>
      </c>
      <c r="E10" s="4">
        <f t="shared" si="1"/>
        <v>46224127.32</v>
      </c>
      <c r="F10" s="4">
        <f t="shared" si="1"/>
        <v>12754092.85</v>
      </c>
      <c r="G10" s="4">
        <f t="shared" si="1"/>
        <v>0</v>
      </c>
      <c r="H10" s="4">
        <f t="shared" ref="H10:H73" si="2">+F10</f>
        <v>12754092.85</v>
      </c>
      <c r="I10" s="4">
        <f t="shared" si="1"/>
        <v>0</v>
      </c>
    </row>
    <row r="11" spans="1:9" ht="21.95" customHeight="1">
      <c r="A11" s="3"/>
      <c r="B11" s="6" t="s">
        <v>11</v>
      </c>
      <c r="C11" s="7">
        <v>46361394</v>
      </c>
      <c r="D11" s="7">
        <f>+E11-C11</f>
        <v>-137266.6799999997</v>
      </c>
      <c r="E11" s="7">
        <v>46224127.32</v>
      </c>
      <c r="F11" s="7">
        <v>12754092.85</v>
      </c>
      <c r="G11" s="7">
        <v>0</v>
      </c>
      <c r="H11" s="7">
        <f t="shared" si="2"/>
        <v>12754092.85</v>
      </c>
      <c r="I11" s="7">
        <v>0</v>
      </c>
    </row>
    <row r="12" spans="1:9" ht="57.95" customHeight="1">
      <c r="A12" s="6" t="s">
        <v>12</v>
      </c>
      <c r="B12" s="5"/>
      <c r="C12" s="4">
        <f>+C13</f>
        <v>7627962</v>
      </c>
      <c r="D12" s="4">
        <f t="shared" ref="D12:I12" si="3">+D13</f>
        <v>-2416242.2799999993</v>
      </c>
      <c r="E12" s="4">
        <f t="shared" si="3"/>
        <v>5211719.7200000007</v>
      </c>
      <c r="F12" s="4">
        <f t="shared" si="3"/>
        <v>0</v>
      </c>
      <c r="G12" s="4">
        <f t="shared" si="3"/>
        <v>0</v>
      </c>
      <c r="H12" s="4">
        <f t="shared" si="2"/>
        <v>0</v>
      </c>
      <c r="I12" s="4">
        <f t="shared" si="3"/>
        <v>0</v>
      </c>
    </row>
    <row r="13" spans="1:9" ht="21.95" customHeight="1">
      <c r="A13" s="3"/>
      <c r="B13" s="6" t="s">
        <v>13</v>
      </c>
      <c r="C13" s="7">
        <v>7627962</v>
      </c>
      <c r="D13" s="7">
        <f>+E13-C13</f>
        <v>-2416242.2799999993</v>
      </c>
      <c r="E13" s="7">
        <v>5211719.7200000007</v>
      </c>
      <c r="F13" s="7">
        <v>0</v>
      </c>
      <c r="G13" s="7">
        <v>0</v>
      </c>
      <c r="H13" s="7">
        <f t="shared" si="2"/>
        <v>0</v>
      </c>
      <c r="I13" s="7">
        <v>0</v>
      </c>
    </row>
    <row r="14" spans="1:9" ht="39.950000000000003" customHeight="1">
      <c r="A14" s="6" t="s">
        <v>14</v>
      </c>
      <c r="B14" s="5"/>
      <c r="C14" s="4">
        <f>+SUM(C15:C18)</f>
        <v>8780023</v>
      </c>
      <c r="D14" s="4">
        <f t="shared" ref="D14:I14" si="4">+SUM(D15:D18)</f>
        <v>0</v>
      </c>
      <c r="E14" s="4">
        <f t="shared" si="4"/>
        <v>8780023</v>
      </c>
      <c r="F14" s="4">
        <f t="shared" si="4"/>
        <v>1036465.3199999998</v>
      </c>
      <c r="G14" s="4">
        <f t="shared" si="4"/>
        <v>0</v>
      </c>
      <c r="H14" s="4">
        <f t="shared" si="2"/>
        <v>1036465.3199999998</v>
      </c>
      <c r="I14" s="4">
        <f t="shared" si="4"/>
        <v>0</v>
      </c>
    </row>
    <row r="15" spans="1:9" ht="57.95" customHeight="1">
      <c r="A15" s="5"/>
      <c r="B15" s="6" t="s">
        <v>15</v>
      </c>
      <c r="C15" s="7">
        <v>783019</v>
      </c>
      <c r="D15" s="7">
        <f>+E15-C15</f>
        <v>1299792</v>
      </c>
      <c r="E15" s="7">
        <v>2082811</v>
      </c>
      <c r="F15" s="7">
        <v>173460</v>
      </c>
      <c r="G15" s="7">
        <v>0</v>
      </c>
      <c r="H15" s="7">
        <f t="shared" si="2"/>
        <v>173460</v>
      </c>
      <c r="I15" s="7">
        <v>0</v>
      </c>
    </row>
    <row r="16" spans="1:9" ht="30.95" customHeight="1">
      <c r="A16" s="3"/>
      <c r="B16" s="6" t="s">
        <v>16</v>
      </c>
      <c r="C16" s="7">
        <v>2330483</v>
      </c>
      <c r="D16" s="7">
        <f>+E16-C16</f>
        <v>-1299792</v>
      </c>
      <c r="E16" s="7">
        <v>1030691</v>
      </c>
      <c r="F16" s="7">
        <v>264311.71999999986</v>
      </c>
      <c r="G16" s="7">
        <v>0</v>
      </c>
      <c r="H16" s="7">
        <f t="shared" si="2"/>
        <v>264311.71999999986</v>
      </c>
      <c r="I16" s="7">
        <v>0</v>
      </c>
    </row>
    <row r="17" spans="1:9" ht="30.95" customHeight="1">
      <c r="A17" s="3"/>
      <c r="B17" s="5" t="s">
        <v>17</v>
      </c>
      <c r="C17" s="7">
        <v>4921815</v>
      </c>
      <c r="D17" s="7">
        <f>+E17-C17</f>
        <v>0</v>
      </c>
      <c r="E17" s="7">
        <v>4921815</v>
      </c>
      <c r="F17" s="7">
        <v>761.3</v>
      </c>
      <c r="G17" s="7">
        <v>0</v>
      </c>
      <c r="H17" s="7">
        <f t="shared" si="2"/>
        <v>761.3</v>
      </c>
      <c r="I17" s="7">
        <v>0</v>
      </c>
    </row>
    <row r="18" spans="1:9" ht="48.95" customHeight="1">
      <c r="A18" s="5"/>
      <c r="B18" s="6" t="s">
        <v>18</v>
      </c>
      <c r="C18" s="7">
        <v>744706</v>
      </c>
      <c r="D18" s="7">
        <f>+E18-C18</f>
        <v>0</v>
      </c>
      <c r="E18" s="7">
        <v>744706</v>
      </c>
      <c r="F18" s="7">
        <v>597932.29999999993</v>
      </c>
      <c r="G18" s="7">
        <v>0</v>
      </c>
      <c r="H18" s="7">
        <f t="shared" si="2"/>
        <v>597932.29999999993</v>
      </c>
      <c r="I18" s="7">
        <v>0</v>
      </c>
    </row>
    <row r="19" spans="1:9" ht="21.95" customHeight="1">
      <c r="A19" s="6" t="s">
        <v>19</v>
      </c>
      <c r="B19" s="3"/>
      <c r="C19" s="4">
        <f>+SUM(C20:C28)</f>
        <v>17505589</v>
      </c>
      <c r="D19" s="4">
        <f t="shared" ref="D19:I19" si="5">+SUM(D20:D28)</f>
        <v>826887.28</v>
      </c>
      <c r="E19" s="4">
        <f t="shared" si="5"/>
        <v>18332476.280000001</v>
      </c>
      <c r="F19" s="4">
        <f t="shared" si="5"/>
        <v>5538704.25</v>
      </c>
      <c r="G19" s="4">
        <f t="shared" si="5"/>
        <v>0</v>
      </c>
      <c r="H19" s="4">
        <f t="shared" si="2"/>
        <v>5538704.25</v>
      </c>
      <c r="I19" s="4">
        <f t="shared" si="5"/>
        <v>0</v>
      </c>
    </row>
    <row r="20" spans="1:9" ht="30.95" customHeight="1">
      <c r="A20" s="3"/>
      <c r="B20" s="6" t="s">
        <v>20</v>
      </c>
      <c r="C20" s="7">
        <v>7458263</v>
      </c>
      <c r="D20" s="7">
        <f>+E20-C20</f>
        <v>0</v>
      </c>
      <c r="E20" s="7">
        <v>7458263</v>
      </c>
      <c r="F20" s="7">
        <v>1394240</v>
      </c>
      <c r="G20" s="7">
        <v>0</v>
      </c>
      <c r="H20" s="7">
        <f t="shared" si="2"/>
        <v>1394240</v>
      </c>
      <c r="I20" s="7">
        <v>0</v>
      </c>
    </row>
    <row r="21" spans="1:9" ht="30.95" customHeight="1">
      <c r="A21" s="3"/>
      <c r="B21" s="6" t="s">
        <v>21</v>
      </c>
      <c r="C21" s="7">
        <v>5398</v>
      </c>
      <c r="D21" s="7">
        <f>+E21-C21</f>
        <v>369331.67</v>
      </c>
      <c r="E21" s="7">
        <v>374729.67</v>
      </c>
      <c r="F21" s="7">
        <v>374729.67</v>
      </c>
      <c r="G21" s="7">
        <v>0</v>
      </c>
      <c r="H21" s="7">
        <f t="shared" si="2"/>
        <v>374729.67</v>
      </c>
      <c r="I21" s="7">
        <v>0</v>
      </c>
    </row>
    <row r="22" spans="1:9" ht="57.95" customHeight="1">
      <c r="A22" s="5"/>
      <c r="B22" s="6" t="s">
        <v>22</v>
      </c>
      <c r="C22" s="7">
        <v>3227796</v>
      </c>
      <c r="D22" s="7">
        <f>+E22-C22</f>
        <v>0</v>
      </c>
      <c r="E22" s="7">
        <v>3227796</v>
      </c>
      <c r="F22" s="7">
        <v>1132868.67</v>
      </c>
      <c r="G22" s="7">
        <v>0</v>
      </c>
      <c r="H22" s="7">
        <f t="shared" si="2"/>
        <v>1132868.67</v>
      </c>
      <c r="I22" s="7">
        <v>0</v>
      </c>
    </row>
    <row r="23" spans="1:9" ht="30.95" customHeight="1">
      <c r="A23" s="3"/>
      <c r="B23" s="6" t="s">
        <v>23</v>
      </c>
      <c r="C23" s="7">
        <v>2242594</v>
      </c>
      <c r="D23" s="7">
        <f t="shared" ref="D23:D28" si="6">+E23-C23</f>
        <v>0</v>
      </c>
      <c r="E23" s="7">
        <v>2242594</v>
      </c>
      <c r="F23" s="7">
        <v>727676</v>
      </c>
      <c r="G23" s="7">
        <v>0</v>
      </c>
      <c r="H23" s="7">
        <f t="shared" si="2"/>
        <v>727676</v>
      </c>
      <c r="I23" s="7">
        <v>0</v>
      </c>
    </row>
    <row r="24" spans="1:9" ht="30" customHeight="1">
      <c r="A24" s="3"/>
      <c r="B24" s="6" t="s">
        <v>24</v>
      </c>
      <c r="C24" s="7">
        <v>576381</v>
      </c>
      <c r="D24" s="7">
        <f t="shared" si="6"/>
        <v>0</v>
      </c>
      <c r="E24" s="7">
        <v>576381</v>
      </c>
      <c r="F24" s="7">
        <v>229254.90000000002</v>
      </c>
      <c r="G24" s="7">
        <v>0</v>
      </c>
      <c r="H24" s="7">
        <f t="shared" si="2"/>
        <v>229254.90000000002</v>
      </c>
      <c r="I24" s="7">
        <v>0</v>
      </c>
    </row>
    <row r="25" spans="1:9" ht="48.95" customHeight="1">
      <c r="A25" s="5"/>
      <c r="B25" s="6" t="s">
        <v>25</v>
      </c>
      <c r="C25" s="7">
        <v>1133673</v>
      </c>
      <c r="D25" s="7">
        <f t="shared" si="6"/>
        <v>0</v>
      </c>
      <c r="E25" s="7">
        <v>1133673</v>
      </c>
      <c r="F25" s="7">
        <v>384717.98</v>
      </c>
      <c r="G25" s="7">
        <v>0</v>
      </c>
      <c r="H25" s="7">
        <f t="shared" si="2"/>
        <v>384717.98</v>
      </c>
      <c r="I25" s="7">
        <v>0</v>
      </c>
    </row>
    <row r="26" spans="1:9" ht="48.95" customHeight="1">
      <c r="A26" s="5"/>
      <c r="B26" s="6" t="s">
        <v>26</v>
      </c>
      <c r="C26" s="7">
        <v>1457686</v>
      </c>
      <c r="D26" s="7">
        <f t="shared" si="6"/>
        <v>0</v>
      </c>
      <c r="E26" s="7">
        <v>1457686</v>
      </c>
      <c r="F26" s="7">
        <v>472982</v>
      </c>
      <c r="G26" s="7">
        <v>0</v>
      </c>
      <c r="H26" s="7">
        <f t="shared" si="2"/>
        <v>472982</v>
      </c>
      <c r="I26" s="7">
        <v>0</v>
      </c>
    </row>
    <row r="27" spans="1:9" ht="48.95" customHeight="1">
      <c r="A27" s="5"/>
      <c r="B27" s="6" t="s">
        <v>27</v>
      </c>
      <c r="C27" s="7">
        <v>1239168</v>
      </c>
      <c r="D27" s="7">
        <f t="shared" si="6"/>
        <v>457555.6100000001</v>
      </c>
      <c r="E27" s="7">
        <v>1696723.61</v>
      </c>
      <c r="F27" s="7">
        <v>801967.03</v>
      </c>
      <c r="G27" s="7">
        <v>0</v>
      </c>
      <c r="H27" s="7">
        <f t="shared" si="2"/>
        <v>801967.03</v>
      </c>
      <c r="I27" s="7">
        <v>0</v>
      </c>
    </row>
    <row r="28" spans="1:9" ht="48.95" customHeight="1">
      <c r="A28" s="5"/>
      <c r="B28" s="6" t="s">
        <v>28</v>
      </c>
      <c r="C28" s="7">
        <v>164630</v>
      </c>
      <c r="D28" s="7">
        <f t="shared" si="6"/>
        <v>0</v>
      </c>
      <c r="E28" s="7">
        <v>164630</v>
      </c>
      <c r="F28" s="7">
        <v>20268</v>
      </c>
      <c r="G28" s="7">
        <v>0</v>
      </c>
      <c r="H28" s="7">
        <f t="shared" si="2"/>
        <v>20268</v>
      </c>
      <c r="I28" s="7">
        <v>0</v>
      </c>
    </row>
    <row r="29" spans="1:9" ht="39.950000000000003" customHeight="1">
      <c r="A29" s="6" t="s">
        <v>29</v>
      </c>
      <c r="B29" s="5"/>
      <c r="C29" s="4">
        <f>+SUM(C30:C35)</f>
        <v>59857554</v>
      </c>
      <c r="D29" s="4">
        <f t="shared" ref="D29:I29" si="7">+SUM(D30:D35)</f>
        <v>1726621.6800000004</v>
      </c>
      <c r="E29" s="4">
        <f t="shared" si="7"/>
        <v>61584175.68</v>
      </c>
      <c r="F29" s="4">
        <f t="shared" si="7"/>
        <v>16181120.25</v>
      </c>
      <c r="G29" s="4">
        <f t="shared" si="7"/>
        <v>0</v>
      </c>
      <c r="H29" s="4">
        <f t="shared" si="2"/>
        <v>16181120.25</v>
      </c>
      <c r="I29" s="4">
        <f t="shared" si="7"/>
        <v>0</v>
      </c>
    </row>
    <row r="30" spans="1:9" ht="39.950000000000003" customHeight="1">
      <c r="A30" s="5"/>
      <c r="B30" s="6" t="s">
        <v>30</v>
      </c>
      <c r="C30" s="7">
        <v>1</v>
      </c>
      <c r="D30" s="7">
        <f t="shared" ref="D30:D35" si="8">+E30-C30</f>
        <v>289628.01</v>
      </c>
      <c r="E30" s="7">
        <v>289629.01</v>
      </c>
      <c r="F30" s="7">
        <v>289629.01</v>
      </c>
      <c r="G30" s="7">
        <v>0</v>
      </c>
      <c r="H30" s="7">
        <f t="shared" si="2"/>
        <v>289629.01</v>
      </c>
      <c r="I30" s="7">
        <v>0</v>
      </c>
    </row>
    <row r="31" spans="1:9" ht="30.95" customHeight="1">
      <c r="A31" s="3"/>
      <c r="B31" s="6" t="s">
        <v>31</v>
      </c>
      <c r="C31" s="7">
        <v>173677</v>
      </c>
      <c r="D31" s="7">
        <f t="shared" si="8"/>
        <v>0</v>
      </c>
      <c r="E31" s="7">
        <v>173677</v>
      </c>
      <c r="F31" s="7">
        <v>51087.090000000004</v>
      </c>
      <c r="G31" s="7">
        <v>0</v>
      </c>
      <c r="H31" s="7">
        <f t="shared" si="2"/>
        <v>51087.090000000004</v>
      </c>
      <c r="I31" s="7">
        <v>0</v>
      </c>
    </row>
    <row r="32" spans="1:9" ht="93.95" customHeight="1">
      <c r="A32" s="5"/>
      <c r="B32" s="6" t="s">
        <v>32</v>
      </c>
      <c r="C32" s="7">
        <v>1</v>
      </c>
      <c r="D32" s="7">
        <f t="shared" si="8"/>
        <v>1757282.6</v>
      </c>
      <c r="E32" s="7">
        <v>1757283.6</v>
      </c>
      <c r="F32" s="7">
        <v>1757283.5999999996</v>
      </c>
      <c r="G32" s="7">
        <v>0</v>
      </c>
      <c r="H32" s="7">
        <f t="shared" si="2"/>
        <v>1757283.5999999996</v>
      </c>
      <c r="I32" s="7">
        <v>0</v>
      </c>
    </row>
    <row r="33" spans="1:9" ht="33.75" customHeight="1">
      <c r="A33" s="3"/>
      <c r="B33" s="5" t="s">
        <v>33</v>
      </c>
      <c r="C33" s="7">
        <v>32902181</v>
      </c>
      <c r="D33" s="7">
        <f t="shared" si="8"/>
        <v>-183022.25</v>
      </c>
      <c r="E33" s="7">
        <v>32719158.75</v>
      </c>
      <c r="F33" s="7">
        <v>8829245.8900000006</v>
      </c>
      <c r="G33" s="7">
        <v>0</v>
      </c>
      <c r="H33" s="7">
        <f t="shared" si="2"/>
        <v>8829245.8900000006</v>
      </c>
      <c r="I33" s="7">
        <v>0</v>
      </c>
    </row>
    <row r="34" spans="1:9" ht="39.950000000000003" customHeight="1">
      <c r="A34" s="5"/>
      <c r="B34" s="6" t="s">
        <v>34</v>
      </c>
      <c r="C34" s="7">
        <v>22784301</v>
      </c>
      <c r="D34" s="7">
        <f t="shared" si="8"/>
        <v>-137266.6799999997</v>
      </c>
      <c r="E34" s="7">
        <v>22647034.32</v>
      </c>
      <c r="F34" s="7">
        <v>5253874.66</v>
      </c>
      <c r="G34" s="7">
        <v>0</v>
      </c>
      <c r="H34" s="7">
        <f t="shared" si="2"/>
        <v>5253874.66</v>
      </c>
      <c r="I34" s="7">
        <v>0</v>
      </c>
    </row>
    <row r="35" spans="1:9" ht="21.95" customHeight="1">
      <c r="A35" s="3"/>
      <c r="B35" s="6" t="s">
        <v>35</v>
      </c>
      <c r="C35" s="7">
        <v>3997393</v>
      </c>
      <c r="D35" s="7">
        <f t="shared" si="8"/>
        <v>0</v>
      </c>
      <c r="E35" s="7">
        <v>3997393</v>
      </c>
      <c r="F35" s="7">
        <v>0</v>
      </c>
      <c r="G35" s="7">
        <v>0</v>
      </c>
      <c r="H35" s="7">
        <f t="shared" si="2"/>
        <v>0</v>
      </c>
      <c r="I35" s="7">
        <v>0</v>
      </c>
    </row>
    <row r="36" spans="1:9" ht="18" customHeight="1">
      <c r="A36" s="6" t="s">
        <v>36</v>
      </c>
      <c r="B36" s="3"/>
      <c r="C36" s="4">
        <f>+C37</f>
        <v>483125</v>
      </c>
      <c r="D36" s="4">
        <f t="shared" ref="D36:I36" si="9">+D37</f>
        <v>0</v>
      </c>
      <c r="E36" s="4">
        <f t="shared" si="9"/>
        <v>483125</v>
      </c>
      <c r="F36" s="4">
        <f t="shared" si="9"/>
        <v>0</v>
      </c>
      <c r="G36" s="4">
        <f t="shared" si="9"/>
        <v>0</v>
      </c>
      <c r="H36" s="4">
        <f t="shared" si="2"/>
        <v>0</v>
      </c>
      <c r="I36" s="4">
        <f t="shared" si="9"/>
        <v>0</v>
      </c>
    </row>
    <row r="37" spans="1:9" ht="39.950000000000003" customHeight="1">
      <c r="A37" s="5"/>
      <c r="B37" s="6" t="s">
        <v>37</v>
      </c>
      <c r="C37" s="7">
        <v>483125</v>
      </c>
      <c r="D37" s="7">
        <f>+E37-C37</f>
        <v>0</v>
      </c>
      <c r="E37" s="7">
        <v>483125</v>
      </c>
      <c r="F37" s="7">
        <v>0</v>
      </c>
      <c r="G37" s="7">
        <v>0</v>
      </c>
      <c r="H37" s="7">
        <f t="shared" si="2"/>
        <v>0</v>
      </c>
      <c r="I37" s="7">
        <v>0</v>
      </c>
    </row>
    <row r="38" spans="1:9" ht="40.35" customHeight="1">
      <c r="A38" s="6" t="s">
        <v>38</v>
      </c>
      <c r="B38" s="5"/>
      <c r="C38" s="4">
        <f>+C39</f>
        <v>2004995</v>
      </c>
      <c r="D38" s="4">
        <f t="shared" ref="D38:I38" si="10">+D39</f>
        <v>0</v>
      </c>
      <c r="E38" s="4">
        <f t="shared" si="10"/>
        <v>2004995</v>
      </c>
      <c r="F38" s="4">
        <f t="shared" si="10"/>
        <v>585575.77</v>
      </c>
      <c r="G38" s="4">
        <f t="shared" si="10"/>
        <v>0</v>
      </c>
      <c r="H38" s="4">
        <f t="shared" si="2"/>
        <v>585575.77</v>
      </c>
      <c r="I38" s="4">
        <f t="shared" si="10"/>
        <v>0</v>
      </c>
    </row>
    <row r="39" spans="1:9" ht="39" customHeight="1">
      <c r="A39" s="5"/>
      <c r="B39" s="6" t="s">
        <v>39</v>
      </c>
      <c r="C39" s="7">
        <v>2004995</v>
      </c>
      <c r="D39" s="7">
        <f t="shared" ref="D39:D44" si="11">+E39-C39</f>
        <v>0</v>
      </c>
      <c r="E39" s="7">
        <v>2004995</v>
      </c>
      <c r="F39" s="7">
        <v>585575.77</v>
      </c>
      <c r="G39" s="7">
        <v>0</v>
      </c>
      <c r="H39" s="7">
        <f t="shared" si="2"/>
        <v>585575.77</v>
      </c>
      <c r="I39" s="7">
        <v>0</v>
      </c>
    </row>
    <row r="40" spans="1:9" ht="66.95" customHeight="1">
      <c r="A40" s="6" t="s">
        <v>40</v>
      </c>
      <c r="B40" s="5"/>
      <c r="C40" s="4">
        <f>+SUM(C41:C44)</f>
        <v>503752</v>
      </c>
      <c r="D40" s="7">
        <f t="shared" si="11"/>
        <v>-7575</v>
      </c>
      <c r="E40" s="4">
        <f t="shared" ref="E40:I40" si="12">+SUM(E41:E44)</f>
        <v>496177</v>
      </c>
      <c r="F40" s="4">
        <f t="shared" si="12"/>
        <v>71688.45</v>
      </c>
      <c r="G40" s="4">
        <f t="shared" si="12"/>
        <v>0</v>
      </c>
      <c r="H40" s="4">
        <f t="shared" si="2"/>
        <v>71688.45</v>
      </c>
      <c r="I40" s="4">
        <f t="shared" si="12"/>
        <v>0</v>
      </c>
    </row>
    <row r="41" spans="1:9" ht="39.950000000000003" customHeight="1">
      <c r="A41" s="5"/>
      <c r="B41" s="6" t="s">
        <v>41</v>
      </c>
      <c r="C41" s="7">
        <v>296103</v>
      </c>
      <c r="D41" s="7">
        <f t="shared" si="11"/>
        <v>0</v>
      </c>
      <c r="E41" s="7">
        <v>296103</v>
      </c>
      <c r="F41" s="7">
        <v>679</v>
      </c>
      <c r="G41" s="7">
        <v>0</v>
      </c>
      <c r="H41" s="7">
        <f t="shared" si="2"/>
        <v>679</v>
      </c>
      <c r="I41" s="7">
        <v>0</v>
      </c>
    </row>
    <row r="42" spans="1:9" ht="66.95" customHeight="1">
      <c r="A42" s="5"/>
      <c r="B42" s="6" t="s">
        <v>42</v>
      </c>
      <c r="C42" s="7">
        <v>124072</v>
      </c>
      <c r="D42" s="7">
        <f t="shared" si="11"/>
        <v>0</v>
      </c>
      <c r="E42" s="7">
        <v>124072</v>
      </c>
      <c r="F42" s="7">
        <v>54606.52</v>
      </c>
      <c r="G42" s="7">
        <v>0</v>
      </c>
      <c r="H42" s="7">
        <f t="shared" si="2"/>
        <v>54606.52</v>
      </c>
      <c r="I42" s="7">
        <v>0</v>
      </c>
    </row>
    <row r="43" spans="1:9" ht="30.95" customHeight="1">
      <c r="A43" s="3"/>
      <c r="B43" s="6" t="s">
        <v>43</v>
      </c>
      <c r="C43" s="7">
        <v>6532</v>
      </c>
      <c r="D43" s="7">
        <f t="shared" si="11"/>
        <v>0</v>
      </c>
      <c r="E43" s="7">
        <v>6532</v>
      </c>
      <c r="F43" s="7">
        <v>2000</v>
      </c>
      <c r="G43" s="7">
        <v>0</v>
      </c>
      <c r="H43" s="7">
        <f t="shared" si="2"/>
        <v>2000</v>
      </c>
      <c r="I43" s="7">
        <v>0</v>
      </c>
    </row>
    <row r="44" spans="1:9" ht="21.95" customHeight="1">
      <c r="A44" s="3"/>
      <c r="B44" s="6" t="s">
        <v>44</v>
      </c>
      <c r="C44" s="7">
        <v>77045</v>
      </c>
      <c r="D44" s="7">
        <f t="shared" si="11"/>
        <v>-7575</v>
      </c>
      <c r="E44" s="7">
        <v>69470</v>
      </c>
      <c r="F44" s="7">
        <v>14402.93</v>
      </c>
      <c r="G44" s="7">
        <v>0</v>
      </c>
      <c r="H44" s="7">
        <f t="shared" si="2"/>
        <v>14402.93</v>
      </c>
      <c r="I44" s="7">
        <v>0</v>
      </c>
    </row>
    <row r="45" spans="1:9" ht="21.95" customHeight="1">
      <c r="A45" s="6" t="s">
        <v>45</v>
      </c>
      <c r="B45" s="3"/>
      <c r="C45" s="4">
        <f>+SUM(C46:C49)</f>
        <v>99371</v>
      </c>
      <c r="D45" s="4">
        <f t="shared" ref="D45:I45" si="13">+SUM(D46:D49)</f>
        <v>5944.0999999999995</v>
      </c>
      <c r="E45" s="4">
        <f t="shared" si="13"/>
        <v>105315.09999999999</v>
      </c>
      <c r="F45" s="4">
        <f t="shared" si="13"/>
        <v>9623.6</v>
      </c>
      <c r="G45" s="4">
        <f t="shared" si="13"/>
        <v>0</v>
      </c>
      <c r="H45" s="4">
        <f t="shared" si="2"/>
        <v>9623.6</v>
      </c>
      <c r="I45" s="4">
        <f t="shared" si="13"/>
        <v>0</v>
      </c>
    </row>
    <row r="46" spans="1:9" ht="84.95" customHeight="1">
      <c r="A46" s="5"/>
      <c r="B46" s="5" t="s">
        <v>46</v>
      </c>
      <c r="C46" s="7">
        <v>1</v>
      </c>
      <c r="D46" s="7">
        <f t="shared" ref="D46:D49" si="14">+E46-C46</f>
        <v>0</v>
      </c>
      <c r="E46" s="7">
        <v>1</v>
      </c>
      <c r="F46" s="7">
        <v>0</v>
      </c>
      <c r="G46" s="7">
        <v>0</v>
      </c>
      <c r="H46" s="7">
        <f t="shared" si="2"/>
        <v>0</v>
      </c>
      <c r="I46" s="7">
        <v>0</v>
      </c>
    </row>
    <row r="47" spans="1:9" ht="93.95" customHeight="1">
      <c r="A47" s="5"/>
      <c r="B47" s="6" t="s">
        <v>47</v>
      </c>
      <c r="C47" s="7">
        <v>99368</v>
      </c>
      <c r="D47" s="7">
        <f t="shared" si="14"/>
        <v>0</v>
      </c>
      <c r="E47" s="7">
        <v>99368</v>
      </c>
      <c r="F47" s="7">
        <v>3678.5</v>
      </c>
      <c r="G47" s="7">
        <v>0</v>
      </c>
      <c r="H47" s="7">
        <f t="shared" si="2"/>
        <v>3678.5</v>
      </c>
      <c r="I47" s="7">
        <v>0</v>
      </c>
    </row>
    <row r="48" spans="1:9" ht="84.95" customHeight="1">
      <c r="A48" s="5"/>
      <c r="B48" s="6" t="s">
        <v>48</v>
      </c>
      <c r="C48" s="7">
        <v>1</v>
      </c>
      <c r="D48" s="7">
        <f t="shared" si="14"/>
        <v>5845.4</v>
      </c>
      <c r="E48" s="7">
        <v>5846.4</v>
      </c>
      <c r="F48" s="7">
        <v>5846.4</v>
      </c>
      <c r="G48" s="7">
        <v>0</v>
      </c>
      <c r="H48" s="7">
        <f t="shared" si="2"/>
        <v>5846.4</v>
      </c>
      <c r="I48" s="7">
        <v>0</v>
      </c>
    </row>
    <row r="49" spans="1:9" ht="49.35" customHeight="1">
      <c r="A49" s="5"/>
      <c r="B49" s="5" t="s">
        <v>49</v>
      </c>
      <c r="C49" s="7">
        <v>1</v>
      </c>
      <c r="D49" s="7">
        <f t="shared" si="14"/>
        <v>98.7</v>
      </c>
      <c r="E49" s="7">
        <v>99.7</v>
      </c>
      <c r="F49" s="7">
        <v>98.7</v>
      </c>
      <c r="G49" s="7">
        <v>0</v>
      </c>
      <c r="H49" s="7">
        <f t="shared" si="2"/>
        <v>98.7</v>
      </c>
      <c r="I49" s="7">
        <v>0</v>
      </c>
    </row>
    <row r="50" spans="1:9" ht="39" customHeight="1">
      <c r="A50" s="6" t="s">
        <v>50</v>
      </c>
      <c r="B50" s="5"/>
      <c r="C50" s="4">
        <f>+SUM(C51:C58)</f>
        <v>186708</v>
      </c>
      <c r="D50" s="4">
        <f t="shared" ref="D50:I50" si="15">+SUM(D51:D58)</f>
        <v>28350.060000000005</v>
      </c>
      <c r="E50" s="4">
        <f t="shared" si="15"/>
        <v>215058.06</v>
      </c>
      <c r="F50" s="4">
        <f t="shared" si="15"/>
        <v>31783.11</v>
      </c>
      <c r="G50" s="4">
        <f t="shared" si="15"/>
        <v>0</v>
      </c>
      <c r="H50" s="4">
        <f t="shared" si="2"/>
        <v>31783.11</v>
      </c>
      <c r="I50" s="4">
        <f t="shared" si="15"/>
        <v>0</v>
      </c>
    </row>
    <row r="51" spans="1:9" ht="39.950000000000003" customHeight="1">
      <c r="A51" s="5"/>
      <c r="B51" s="6" t="s">
        <v>51</v>
      </c>
      <c r="C51" s="7">
        <v>1</v>
      </c>
      <c r="D51" s="7">
        <f t="shared" ref="D51:D58" si="16">+E51-C51</f>
        <v>0</v>
      </c>
      <c r="E51" s="7">
        <v>1</v>
      </c>
      <c r="F51" s="7">
        <v>0</v>
      </c>
      <c r="G51" s="7">
        <v>0</v>
      </c>
      <c r="H51" s="7">
        <f t="shared" si="2"/>
        <v>0</v>
      </c>
      <c r="I51" s="7">
        <v>0</v>
      </c>
    </row>
    <row r="52" spans="1:9" ht="30.95" customHeight="1">
      <c r="A52" s="3"/>
      <c r="B52" s="6" t="s">
        <v>52</v>
      </c>
      <c r="C52" s="7">
        <v>1</v>
      </c>
      <c r="D52" s="7">
        <f t="shared" si="16"/>
        <v>0</v>
      </c>
      <c r="E52" s="7">
        <v>1</v>
      </c>
      <c r="F52" s="7">
        <v>0</v>
      </c>
      <c r="G52" s="7">
        <v>0</v>
      </c>
      <c r="H52" s="7">
        <f t="shared" si="2"/>
        <v>0</v>
      </c>
      <c r="I52" s="7">
        <v>0</v>
      </c>
    </row>
    <row r="53" spans="1:9" ht="30.95" customHeight="1">
      <c r="A53" s="3"/>
      <c r="B53" s="6" t="s">
        <v>53</v>
      </c>
      <c r="C53" s="7">
        <v>1</v>
      </c>
      <c r="D53" s="7">
        <f t="shared" si="16"/>
        <v>140</v>
      </c>
      <c r="E53" s="7">
        <v>141</v>
      </c>
      <c r="F53" s="7">
        <v>140</v>
      </c>
      <c r="G53" s="7">
        <v>0</v>
      </c>
      <c r="H53" s="7">
        <f t="shared" si="2"/>
        <v>140</v>
      </c>
      <c r="I53" s="7">
        <v>0</v>
      </c>
    </row>
    <row r="54" spans="1:9" ht="30.95" customHeight="1">
      <c r="A54" s="3"/>
      <c r="B54" s="6" t="s">
        <v>54</v>
      </c>
      <c r="C54" s="7">
        <v>3449</v>
      </c>
      <c r="D54" s="7">
        <f t="shared" si="16"/>
        <v>0</v>
      </c>
      <c r="E54" s="7">
        <v>3449</v>
      </c>
      <c r="F54" s="7">
        <v>0</v>
      </c>
      <c r="G54" s="7">
        <v>0</v>
      </c>
      <c r="H54" s="7">
        <f t="shared" si="2"/>
        <v>0</v>
      </c>
      <c r="I54" s="7">
        <v>0</v>
      </c>
    </row>
    <row r="55" spans="1:9" ht="30.95" customHeight="1">
      <c r="A55" s="3"/>
      <c r="B55" s="6" t="s">
        <v>55</v>
      </c>
      <c r="C55" s="7">
        <v>1</v>
      </c>
      <c r="D55" s="7">
        <f t="shared" si="16"/>
        <v>0</v>
      </c>
      <c r="E55" s="7">
        <v>1</v>
      </c>
      <c r="F55" s="7">
        <v>0</v>
      </c>
      <c r="G55" s="7">
        <v>0</v>
      </c>
      <c r="H55" s="7">
        <f t="shared" si="2"/>
        <v>0</v>
      </c>
      <c r="I55" s="7">
        <v>0</v>
      </c>
    </row>
    <row r="56" spans="1:9" ht="30.95" customHeight="1">
      <c r="A56" s="3"/>
      <c r="B56" s="6" t="s">
        <v>56</v>
      </c>
      <c r="C56" s="7">
        <v>176357</v>
      </c>
      <c r="D56" s="7">
        <f t="shared" si="16"/>
        <v>-3757.3999999999942</v>
      </c>
      <c r="E56" s="7">
        <v>172599.6</v>
      </c>
      <c r="F56" s="7">
        <v>1591.68</v>
      </c>
      <c r="G56" s="7">
        <v>0</v>
      </c>
      <c r="H56" s="7">
        <f t="shared" si="2"/>
        <v>1591.68</v>
      </c>
      <c r="I56" s="7">
        <v>0</v>
      </c>
    </row>
    <row r="57" spans="1:9" ht="39.950000000000003" customHeight="1">
      <c r="A57" s="5"/>
      <c r="B57" s="6" t="s">
        <v>57</v>
      </c>
      <c r="C57" s="7">
        <v>3449</v>
      </c>
      <c r="D57" s="7">
        <f t="shared" si="16"/>
        <v>351.46000000000004</v>
      </c>
      <c r="E57" s="7">
        <v>3800.46</v>
      </c>
      <c r="F57" s="7">
        <v>3800.46</v>
      </c>
      <c r="G57" s="7">
        <v>0</v>
      </c>
      <c r="H57" s="7">
        <f t="shared" si="2"/>
        <v>3800.46</v>
      </c>
      <c r="I57" s="7">
        <v>0</v>
      </c>
    </row>
    <row r="58" spans="1:9" ht="48.95" customHeight="1">
      <c r="A58" s="5"/>
      <c r="B58" s="6" t="s">
        <v>58</v>
      </c>
      <c r="C58" s="7">
        <v>3449</v>
      </c>
      <c r="D58" s="7">
        <f t="shared" si="16"/>
        <v>31616</v>
      </c>
      <c r="E58" s="7">
        <v>35065</v>
      </c>
      <c r="F58" s="7">
        <v>26250.97</v>
      </c>
      <c r="G58" s="7">
        <v>0</v>
      </c>
      <c r="H58" s="7">
        <f t="shared" si="2"/>
        <v>26250.97</v>
      </c>
      <c r="I58" s="7">
        <v>0</v>
      </c>
    </row>
    <row r="59" spans="1:9" ht="48.95" customHeight="1">
      <c r="A59" s="6" t="s">
        <v>59</v>
      </c>
      <c r="B59" s="5"/>
      <c r="C59" s="4">
        <f>+SUM(C60:C61)</f>
        <v>30157</v>
      </c>
      <c r="D59" s="4">
        <f t="shared" ref="D59:I59" si="17">+SUM(D60:D61)</f>
        <v>-28574</v>
      </c>
      <c r="E59" s="4">
        <f t="shared" si="17"/>
        <v>1583</v>
      </c>
      <c r="F59" s="4">
        <f t="shared" si="17"/>
        <v>819</v>
      </c>
      <c r="G59" s="4">
        <f t="shared" si="17"/>
        <v>0</v>
      </c>
      <c r="H59" s="4">
        <f t="shared" si="2"/>
        <v>819</v>
      </c>
      <c r="I59" s="4">
        <f t="shared" si="17"/>
        <v>0</v>
      </c>
    </row>
    <row r="60" spans="1:9" ht="39.950000000000003" customHeight="1">
      <c r="A60" s="5"/>
      <c r="B60" s="6" t="s">
        <v>60</v>
      </c>
      <c r="C60" s="7">
        <v>764</v>
      </c>
      <c r="D60" s="7">
        <f t="shared" ref="D60:D61" si="18">+E60-C60</f>
        <v>819</v>
      </c>
      <c r="E60" s="7">
        <v>1583</v>
      </c>
      <c r="F60" s="7">
        <v>819</v>
      </c>
      <c r="G60" s="7">
        <v>0</v>
      </c>
      <c r="H60" s="7">
        <f t="shared" si="2"/>
        <v>819</v>
      </c>
      <c r="I60" s="7">
        <v>0</v>
      </c>
    </row>
    <row r="61" spans="1:9" ht="48.95" customHeight="1">
      <c r="A61" s="5"/>
      <c r="B61" s="6" t="s">
        <v>61</v>
      </c>
      <c r="C61" s="7">
        <v>29393</v>
      </c>
      <c r="D61" s="7">
        <f t="shared" si="18"/>
        <v>-29393</v>
      </c>
      <c r="E61" s="7">
        <v>0</v>
      </c>
      <c r="F61" s="7">
        <v>0</v>
      </c>
      <c r="G61" s="7">
        <v>0</v>
      </c>
      <c r="H61" s="7">
        <f t="shared" si="2"/>
        <v>0</v>
      </c>
      <c r="I61" s="7">
        <v>0</v>
      </c>
    </row>
    <row r="62" spans="1:9" ht="39.950000000000003" customHeight="1">
      <c r="A62" s="6" t="s">
        <v>62</v>
      </c>
      <c r="B62" s="5"/>
      <c r="C62" s="4">
        <f>+SUM(C63:C64)</f>
        <v>590450</v>
      </c>
      <c r="D62" s="4">
        <f t="shared" ref="D62:I62" si="19">+SUM(D63:D64)</f>
        <v>0</v>
      </c>
      <c r="E62" s="4">
        <f t="shared" si="19"/>
        <v>590450</v>
      </c>
      <c r="F62" s="4">
        <f t="shared" si="19"/>
        <v>76515.329999999987</v>
      </c>
      <c r="G62" s="4">
        <f t="shared" si="19"/>
        <v>0</v>
      </c>
      <c r="H62" s="4">
        <f t="shared" si="2"/>
        <v>76515.329999999987</v>
      </c>
      <c r="I62" s="4">
        <f t="shared" si="19"/>
        <v>0</v>
      </c>
    </row>
    <row r="63" spans="1:9" ht="94.35" customHeight="1">
      <c r="A63" s="5"/>
      <c r="B63" s="6" t="s">
        <v>63</v>
      </c>
      <c r="C63" s="7">
        <v>459816</v>
      </c>
      <c r="D63" s="7">
        <f t="shared" ref="D63:D64" si="20">+E63-C63</f>
        <v>0</v>
      </c>
      <c r="E63" s="7">
        <v>459816</v>
      </c>
      <c r="F63" s="7">
        <v>66502.959999999992</v>
      </c>
      <c r="G63" s="7">
        <v>0</v>
      </c>
      <c r="H63" s="7">
        <f t="shared" si="2"/>
        <v>66502.959999999992</v>
      </c>
      <c r="I63" s="7">
        <v>0</v>
      </c>
    </row>
    <row r="64" spans="1:9" ht="84" customHeight="1">
      <c r="A64" s="5"/>
      <c r="B64" s="5" t="s">
        <v>64</v>
      </c>
      <c r="C64" s="7">
        <v>130634</v>
      </c>
      <c r="D64" s="7">
        <f t="shared" si="20"/>
        <v>0</v>
      </c>
      <c r="E64" s="7">
        <v>130634</v>
      </c>
      <c r="F64" s="7">
        <v>10012.370000000001</v>
      </c>
      <c r="G64" s="7">
        <v>0</v>
      </c>
      <c r="H64" s="7">
        <f t="shared" si="2"/>
        <v>10012.370000000001</v>
      </c>
      <c r="I64" s="7">
        <v>0</v>
      </c>
    </row>
    <row r="65" spans="1:9" ht="57.95" customHeight="1">
      <c r="A65" s="6" t="s">
        <v>65</v>
      </c>
      <c r="B65" s="5"/>
      <c r="C65" s="4">
        <f>+SUM(C66:C67)</f>
        <v>1791413</v>
      </c>
      <c r="D65" s="4">
        <f t="shared" ref="D65:I65" si="21">+SUM(D66:D67)</f>
        <v>0</v>
      </c>
      <c r="E65" s="4">
        <f t="shared" si="21"/>
        <v>1791413</v>
      </c>
      <c r="F65" s="4">
        <f t="shared" si="21"/>
        <v>775</v>
      </c>
      <c r="G65" s="4">
        <f t="shared" si="21"/>
        <v>0</v>
      </c>
      <c r="H65" s="4">
        <f t="shared" si="2"/>
        <v>775</v>
      </c>
      <c r="I65" s="4">
        <f t="shared" si="21"/>
        <v>0</v>
      </c>
    </row>
    <row r="66" spans="1:9" ht="30.95" customHeight="1">
      <c r="A66" s="3"/>
      <c r="B66" s="6" t="s">
        <v>66</v>
      </c>
      <c r="C66" s="7">
        <v>1508941</v>
      </c>
      <c r="D66" s="7">
        <f t="shared" ref="D66:D67" si="22">+E66-C66</f>
        <v>0</v>
      </c>
      <c r="E66" s="7">
        <v>1508941</v>
      </c>
      <c r="F66" s="7">
        <v>0</v>
      </c>
      <c r="G66" s="7">
        <v>0</v>
      </c>
      <c r="H66" s="7">
        <f t="shared" si="2"/>
        <v>0</v>
      </c>
      <c r="I66" s="7">
        <v>0</v>
      </c>
    </row>
    <row r="67" spans="1:9" ht="30.95" customHeight="1">
      <c r="A67" s="3"/>
      <c r="B67" s="6" t="s">
        <v>67</v>
      </c>
      <c r="C67" s="7">
        <v>282472</v>
      </c>
      <c r="D67" s="7">
        <f t="shared" si="22"/>
        <v>0</v>
      </c>
      <c r="E67" s="7">
        <v>282472</v>
      </c>
      <c r="F67" s="7">
        <v>775</v>
      </c>
      <c r="G67" s="7">
        <v>0</v>
      </c>
      <c r="H67" s="7">
        <f t="shared" si="2"/>
        <v>775</v>
      </c>
      <c r="I67" s="7">
        <v>0</v>
      </c>
    </row>
    <row r="68" spans="1:9" ht="48.95" customHeight="1">
      <c r="A68" s="6" t="s">
        <v>68</v>
      </c>
      <c r="B68" s="5"/>
      <c r="C68" s="4">
        <f>+SUM(C69:C75)</f>
        <v>44135</v>
      </c>
      <c r="D68" s="4">
        <f t="shared" ref="D68:I68" si="23">+SUM(D69:D75)</f>
        <v>27268.420000000002</v>
      </c>
      <c r="E68" s="4">
        <f t="shared" si="23"/>
        <v>71403.42</v>
      </c>
      <c r="F68" s="4">
        <f t="shared" si="23"/>
        <v>33363.19</v>
      </c>
      <c r="G68" s="4">
        <f t="shared" si="23"/>
        <v>0</v>
      </c>
      <c r="H68" s="4">
        <f t="shared" si="2"/>
        <v>33363.19</v>
      </c>
      <c r="I68" s="4">
        <f t="shared" si="23"/>
        <v>0</v>
      </c>
    </row>
    <row r="69" spans="1:9" ht="30.95" customHeight="1">
      <c r="A69" s="3"/>
      <c r="B69" s="6" t="s">
        <v>69</v>
      </c>
      <c r="C69" s="7">
        <v>8818</v>
      </c>
      <c r="D69" s="7">
        <f t="shared" ref="D69:D75" si="24">+E69-C69</f>
        <v>0</v>
      </c>
      <c r="E69" s="8">
        <v>8818</v>
      </c>
      <c r="F69" s="7">
        <v>1499</v>
      </c>
      <c r="G69" s="7">
        <v>0</v>
      </c>
      <c r="H69" s="7">
        <f t="shared" si="2"/>
        <v>1499</v>
      </c>
      <c r="I69" s="7">
        <v>0</v>
      </c>
    </row>
    <row r="70" spans="1:9" ht="48.95" customHeight="1">
      <c r="A70" s="5"/>
      <c r="B70" s="6" t="s">
        <v>70</v>
      </c>
      <c r="C70" s="7">
        <v>11757</v>
      </c>
      <c r="D70" s="7">
        <f t="shared" si="24"/>
        <v>10942.84</v>
      </c>
      <c r="E70" s="8">
        <v>22699.84</v>
      </c>
      <c r="F70" s="7">
        <v>13617</v>
      </c>
      <c r="G70" s="7">
        <v>0</v>
      </c>
      <c r="H70" s="7">
        <f t="shared" si="2"/>
        <v>13617</v>
      </c>
      <c r="I70" s="7">
        <v>0</v>
      </c>
    </row>
    <row r="71" spans="1:9" ht="84.95" customHeight="1">
      <c r="A71" s="5"/>
      <c r="B71" s="6" t="s">
        <v>71</v>
      </c>
      <c r="C71" s="7">
        <v>588</v>
      </c>
      <c r="D71" s="7">
        <f t="shared" si="24"/>
        <v>0</v>
      </c>
      <c r="E71" s="9">
        <v>588</v>
      </c>
      <c r="F71" s="7">
        <v>120.5</v>
      </c>
      <c r="G71" s="7">
        <v>0</v>
      </c>
      <c r="H71" s="7">
        <f t="shared" si="2"/>
        <v>120.5</v>
      </c>
      <c r="I71" s="7">
        <v>0</v>
      </c>
    </row>
    <row r="72" spans="1:9" ht="48.95" customHeight="1">
      <c r="A72" s="5"/>
      <c r="B72" s="6" t="s">
        <v>72</v>
      </c>
      <c r="C72" s="7">
        <v>21773</v>
      </c>
      <c r="D72" s="7">
        <f t="shared" si="24"/>
        <v>0</v>
      </c>
      <c r="E72" s="8">
        <v>21773</v>
      </c>
      <c r="F72" s="7">
        <v>18126.689999999999</v>
      </c>
      <c r="G72" s="7">
        <v>0</v>
      </c>
      <c r="H72" s="7">
        <f t="shared" si="2"/>
        <v>18126.689999999999</v>
      </c>
      <c r="I72" s="7">
        <v>0</v>
      </c>
    </row>
    <row r="73" spans="1:9" ht="57.95" customHeight="1">
      <c r="A73" s="5"/>
      <c r="B73" s="6" t="s">
        <v>73</v>
      </c>
      <c r="C73" s="7">
        <v>1</v>
      </c>
      <c r="D73" s="7">
        <f t="shared" si="24"/>
        <v>0</v>
      </c>
      <c r="E73" s="8">
        <v>1</v>
      </c>
      <c r="F73" s="7">
        <v>0</v>
      </c>
      <c r="G73" s="7">
        <v>0</v>
      </c>
      <c r="H73" s="7">
        <f t="shared" si="2"/>
        <v>0</v>
      </c>
      <c r="I73" s="7">
        <v>0</v>
      </c>
    </row>
    <row r="74" spans="1:9" ht="58.35" customHeight="1">
      <c r="A74" s="5"/>
      <c r="B74" s="6" t="s">
        <v>74</v>
      </c>
      <c r="C74" s="7">
        <v>1197</v>
      </c>
      <c r="D74" s="7">
        <f t="shared" si="24"/>
        <v>16325.580000000002</v>
      </c>
      <c r="E74" s="8">
        <v>17522.580000000002</v>
      </c>
      <c r="F74" s="7">
        <v>0</v>
      </c>
      <c r="G74" s="7">
        <v>0</v>
      </c>
      <c r="H74" s="7">
        <f t="shared" ref="H74:H135" si="25">+F74</f>
        <v>0</v>
      </c>
      <c r="I74" s="7">
        <v>0</v>
      </c>
    </row>
    <row r="75" spans="1:9" ht="57" customHeight="1">
      <c r="A75" s="5"/>
      <c r="B75" s="6" t="s">
        <v>75</v>
      </c>
      <c r="C75" s="7">
        <v>1</v>
      </c>
      <c r="D75" s="7">
        <f t="shared" si="24"/>
        <v>0</v>
      </c>
      <c r="E75" s="9">
        <v>1</v>
      </c>
      <c r="F75" s="7">
        <v>0</v>
      </c>
      <c r="G75" s="7">
        <v>0</v>
      </c>
      <c r="H75" s="7">
        <f t="shared" si="25"/>
        <v>0</v>
      </c>
      <c r="I75" s="7">
        <v>0</v>
      </c>
    </row>
    <row r="76" spans="1:9" ht="21.95" customHeight="1">
      <c r="A76" s="6" t="s">
        <v>76</v>
      </c>
      <c r="B76" s="3"/>
      <c r="C76" s="4">
        <f>+SUM(C77:C86)</f>
        <v>10893231</v>
      </c>
      <c r="D76" s="4">
        <f t="shared" ref="D76:I76" si="26">+SUM(D77:D86)</f>
        <v>-53171.58</v>
      </c>
      <c r="E76" s="4">
        <f t="shared" si="26"/>
        <v>10840059.420000002</v>
      </c>
      <c r="F76" s="4">
        <f t="shared" si="26"/>
        <v>787812.59000000008</v>
      </c>
      <c r="G76" s="4">
        <f t="shared" si="26"/>
        <v>0</v>
      </c>
      <c r="H76" s="4">
        <f t="shared" si="25"/>
        <v>787812.59000000008</v>
      </c>
      <c r="I76" s="4">
        <f t="shared" si="26"/>
        <v>0</v>
      </c>
    </row>
    <row r="77" spans="1:9" ht="30.95" customHeight="1">
      <c r="A77" s="3"/>
      <c r="B77" s="6" t="s">
        <v>77</v>
      </c>
      <c r="C77" s="7">
        <v>6891470</v>
      </c>
      <c r="D77" s="7">
        <f t="shared" ref="D77:D86" si="27">+E77-C77</f>
        <v>0</v>
      </c>
      <c r="E77" s="7">
        <v>6891470</v>
      </c>
      <c r="F77" s="7">
        <v>9014.75</v>
      </c>
      <c r="G77" s="7">
        <v>0</v>
      </c>
      <c r="H77" s="7">
        <f t="shared" si="25"/>
        <v>9014.75</v>
      </c>
      <c r="I77" s="7">
        <v>0</v>
      </c>
    </row>
    <row r="78" spans="1:9" ht="21.95" customHeight="1">
      <c r="A78" s="3"/>
      <c r="B78" s="6" t="s">
        <v>78</v>
      </c>
      <c r="C78" s="7">
        <v>574772</v>
      </c>
      <c r="D78" s="7">
        <f t="shared" si="27"/>
        <v>0</v>
      </c>
      <c r="E78" s="7">
        <v>574772</v>
      </c>
      <c r="F78" s="7">
        <v>291528.21000000002</v>
      </c>
      <c r="G78" s="7">
        <v>0</v>
      </c>
      <c r="H78" s="7">
        <f t="shared" si="25"/>
        <v>291528.21000000002</v>
      </c>
      <c r="I78" s="7">
        <v>0</v>
      </c>
    </row>
    <row r="79" spans="1:9" ht="30.95" customHeight="1">
      <c r="A79" s="3"/>
      <c r="B79" s="6" t="s">
        <v>79</v>
      </c>
      <c r="C79" s="7">
        <v>1644361</v>
      </c>
      <c r="D79" s="7">
        <f t="shared" si="27"/>
        <v>0</v>
      </c>
      <c r="E79" s="7">
        <v>1644361</v>
      </c>
      <c r="F79" s="7">
        <v>308637.34999999998</v>
      </c>
      <c r="G79" s="7">
        <v>0</v>
      </c>
      <c r="H79" s="7">
        <f t="shared" si="25"/>
        <v>308637.34999999998</v>
      </c>
      <c r="I79" s="7">
        <v>0</v>
      </c>
    </row>
    <row r="80" spans="1:9" ht="30.95" customHeight="1">
      <c r="A80" s="3"/>
      <c r="B80" s="6" t="s">
        <v>80</v>
      </c>
      <c r="C80" s="7">
        <v>80468</v>
      </c>
      <c r="D80" s="7">
        <f t="shared" si="27"/>
        <v>0</v>
      </c>
      <c r="E80" s="7">
        <v>80468</v>
      </c>
      <c r="F80" s="7">
        <v>5148</v>
      </c>
      <c r="G80" s="7">
        <v>0</v>
      </c>
      <c r="H80" s="7">
        <f t="shared" si="25"/>
        <v>5148</v>
      </c>
      <c r="I80" s="7">
        <v>0</v>
      </c>
    </row>
    <row r="81" spans="1:9" ht="39.950000000000003" customHeight="1">
      <c r="A81" s="5"/>
      <c r="B81" s="6" t="s">
        <v>81</v>
      </c>
      <c r="C81" s="7">
        <v>63225</v>
      </c>
      <c r="D81" s="7">
        <f t="shared" si="27"/>
        <v>-56084.54</v>
      </c>
      <c r="E81" s="7">
        <v>7140.46</v>
      </c>
      <c r="F81" s="7">
        <v>0</v>
      </c>
      <c r="G81" s="7">
        <v>0</v>
      </c>
      <c r="H81" s="7">
        <f t="shared" si="25"/>
        <v>0</v>
      </c>
      <c r="I81" s="7">
        <v>0</v>
      </c>
    </row>
    <row r="82" spans="1:9" ht="30.95" customHeight="1">
      <c r="A82" s="3"/>
      <c r="B82" s="6" t="s">
        <v>82</v>
      </c>
      <c r="C82" s="7">
        <v>1000098</v>
      </c>
      <c r="D82" s="7">
        <f t="shared" si="27"/>
        <v>0</v>
      </c>
      <c r="E82" s="7">
        <v>1000098</v>
      </c>
      <c r="F82" s="7">
        <v>170751.32</v>
      </c>
      <c r="G82" s="7">
        <v>0</v>
      </c>
      <c r="H82" s="7">
        <f t="shared" si="25"/>
        <v>170751.32</v>
      </c>
      <c r="I82" s="7">
        <v>0</v>
      </c>
    </row>
    <row r="83" spans="1:9" ht="57.95" customHeight="1">
      <c r="A83" s="5"/>
      <c r="B83" s="6" t="s">
        <v>83</v>
      </c>
      <c r="C83" s="7">
        <v>17220</v>
      </c>
      <c r="D83" s="7">
        <f t="shared" si="27"/>
        <v>2912.9599999999991</v>
      </c>
      <c r="E83" s="7">
        <v>20132.96</v>
      </c>
      <c r="F83" s="7">
        <v>2732.96</v>
      </c>
      <c r="G83" s="7">
        <v>0</v>
      </c>
      <c r="H83" s="7">
        <f t="shared" si="25"/>
        <v>2732.96</v>
      </c>
      <c r="I83" s="7">
        <v>0</v>
      </c>
    </row>
    <row r="84" spans="1:9" ht="21.95" customHeight="1">
      <c r="A84" s="3"/>
      <c r="B84" s="6" t="s">
        <v>84</v>
      </c>
      <c r="C84" s="7">
        <v>94057</v>
      </c>
      <c r="D84" s="7">
        <f t="shared" si="27"/>
        <v>0</v>
      </c>
      <c r="E84" s="7">
        <v>94057</v>
      </c>
      <c r="F84" s="7">
        <v>0</v>
      </c>
      <c r="G84" s="7">
        <v>0</v>
      </c>
      <c r="H84" s="7">
        <f t="shared" si="25"/>
        <v>0</v>
      </c>
      <c r="I84" s="7">
        <v>0</v>
      </c>
    </row>
    <row r="85" spans="1:9" ht="39.950000000000003" customHeight="1">
      <c r="A85" s="5"/>
      <c r="B85" s="5" t="s">
        <v>85</v>
      </c>
      <c r="C85" s="7">
        <v>527558</v>
      </c>
      <c r="D85" s="7">
        <f t="shared" si="27"/>
        <v>0</v>
      </c>
      <c r="E85" s="7">
        <v>527558</v>
      </c>
      <c r="F85" s="7">
        <v>0</v>
      </c>
      <c r="G85" s="7">
        <v>0</v>
      </c>
      <c r="H85" s="7">
        <f t="shared" si="25"/>
        <v>0</v>
      </c>
      <c r="I85" s="7">
        <v>0</v>
      </c>
    </row>
    <row r="86" spans="1:9" ht="48.95" customHeight="1">
      <c r="A86" s="5"/>
      <c r="B86" s="6" t="s">
        <v>86</v>
      </c>
      <c r="C86" s="7">
        <v>2</v>
      </c>
      <c r="D86" s="7">
        <f t="shared" si="27"/>
        <v>0</v>
      </c>
      <c r="E86" s="7">
        <v>2</v>
      </c>
      <c r="F86" s="7">
        <v>0</v>
      </c>
      <c r="G86" s="7">
        <v>0</v>
      </c>
      <c r="H86" s="7">
        <f t="shared" si="25"/>
        <v>0</v>
      </c>
      <c r="I86" s="7">
        <v>0</v>
      </c>
    </row>
    <row r="87" spans="1:9" ht="39.950000000000003" customHeight="1">
      <c r="A87" s="6" t="s">
        <v>87</v>
      </c>
      <c r="B87" s="5"/>
      <c r="C87" s="4">
        <f>+SUM(C88:C92)</f>
        <v>9882428</v>
      </c>
      <c r="D87" s="4">
        <f t="shared" ref="D87:I87" si="28">+SUM(D88:D92)</f>
        <v>41768.600000000093</v>
      </c>
      <c r="E87" s="4">
        <f t="shared" si="28"/>
        <v>9924196.5999999996</v>
      </c>
      <c r="F87" s="4">
        <f t="shared" si="28"/>
        <v>1506809.29</v>
      </c>
      <c r="G87" s="4">
        <f t="shared" si="28"/>
        <v>0</v>
      </c>
      <c r="H87" s="4">
        <f t="shared" si="25"/>
        <v>1506809.29</v>
      </c>
      <c r="I87" s="4">
        <f t="shared" si="28"/>
        <v>0</v>
      </c>
    </row>
    <row r="88" spans="1:9" ht="39.950000000000003" customHeight="1">
      <c r="A88" s="5"/>
      <c r="B88" s="6" t="s">
        <v>88</v>
      </c>
      <c r="C88" s="7">
        <v>574769</v>
      </c>
      <c r="D88" s="7">
        <f t="shared" ref="D88:D92" si="29">+E88-C88</f>
        <v>0</v>
      </c>
      <c r="E88" s="7">
        <v>574769</v>
      </c>
      <c r="F88" s="7">
        <v>73529.66</v>
      </c>
      <c r="G88" s="7">
        <v>0</v>
      </c>
      <c r="H88" s="7">
        <f t="shared" si="25"/>
        <v>73529.66</v>
      </c>
      <c r="I88" s="7">
        <v>0</v>
      </c>
    </row>
    <row r="89" spans="1:9" ht="48.95" customHeight="1">
      <c r="A89" s="5"/>
      <c r="B89" s="6" t="s">
        <v>89</v>
      </c>
      <c r="C89" s="7">
        <v>3864583</v>
      </c>
      <c r="D89" s="7">
        <f t="shared" si="29"/>
        <v>0</v>
      </c>
      <c r="E89" s="7">
        <v>3864583</v>
      </c>
      <c r="F89" s="7">
        <v>700772.14</v>
      </c>
      <c r="G89" s="7">
        <v>0</v>
      </c>
      <c r="H89" s="7">
        <f t="shared" si="25"/>
        <v>700772.14</v>
      </c>
      <c r="I89" s="7">
        <v>0</v>
      </c>
    </row>
    <row r="90" spans="1:9" ht="49.35" customHeight="1">
      <c r="A90" s="5"/>
      <c r="B90" s="6" t="s">
        <v>90</v>
      </c>
      <c r="C90" s="7">
        <v>3919013</v>
      </c>
      <c r="D90" s="7">
        <f t="shared" si="29"/>
        <v>41768.600000000093</v>
      </c>
      <c r="E90" s="7">
        <v>3960781.6</v>
      </c>
      <c r="F90" s="7">
        <v>636021.5</v>
      </c>
      <c r="G90" s="7">
        <v>0</v>
      </c>
      <c r="H90" s="7">
        <f t="shared" si="25"/>
        <v>636021.5</v>
      </c>
      <c r="I90" s="7">
        <v>0</v>
      </c>
    </row>
    <row r="91" spans="1:9" ht="48" customHeight="1">
      <c r="A91" s="5"/>
      <c r="B91" s="6" t="s">
        <v>91</v>
      </c>
      <c r="C91" s="7">
        <v>1</v>
      </c>
      <c r="D91" s="7">
        <f t="shared" si="29"/>
        <v>0</v>
      </c>
      <c r="E91" s="7">
        <v>1</v>
      </c>
      <c r="F91" s="7">
        <v>0</v>
      </c>
      <c r="G91" s="7">
        <v>0</v>
      </c>
      <c r="H91" s="7">
        <f t="shared" si="25"/>
        <v>0</v>
      </c>
      <c r="I91" s="7">
        <v>0</v>
      </c>
    </row>
    <row r="92" spans="1:9" ht="39.950000000000003" customHeight="1">
      <c r="A92" s="5"/>
      <c r="B92" s="6" t="s">
        <v>92</v>
      </c>
      <c r="C92" s="7">
        <v>1524062</v>
      </c>
      <c r="D92" s="7">
        <f t="shared" si="29"/>
        <v>0</v>
      </c>
      <c r="E92" s="7">
        <v>1524062</v>
      </c>
      <c r="F92" s="7">
        <v>96485.989999999991</v>
      </c>
      <c r="G92" s="7">
        <v>0</v>
      </c>
      <c r="H92" s="7">
        <f t="shared" si="25"/>
        <v>96485.989999999991</v>
      </c>
      <c r="I92" s="7">
        <v>0</v>
      </c>
    </row>
    <row r="93" spans="1:9" ht="57.95" customHeight="1">
      <c r="A93" s="5" t="s">
        <v>93</v>
      </c>
      <c r="B93" s="5"/>
      <c r="C93" s="4">
        <f>+SUM(C94:C104)</f>
        <v>32523521</v>
      </c>
      <c r="D93" s="4">
        <f t="shared" ref="D93:I93" si="30">+SUM(D94:D104)</f>
        <v>75596.89999999851</v>
      </c>
      <c r="E93" s="4">
        <f t="shared" si="30"/>
        <v>32599117.899999999</v>
      </c>
      <c r="F93" s="4">
        <f t="shared" si="30"/>
        <v>2433062.4500000002</v>
      </c>
      <c r="G93" s="4">
        <f t="shared" si="30"/>
        <v>0</v>
      </c>
      <c r="H93" s="4">
        <f t="shared" si="30"/>
        <v>2433062.4500000002</v>
      </c>
      <c r="I93" s="4">
        <f t="shared" si="30"/>
        <v>0</v>
      </c>
    </row>
    <row r="94" spans="1:9" ht="48.95" customHeight="1">
      <c r="A94" s="5"/>
      <c r="B94" s="5" t="s">
        <v>94</v>
      </c>
      <c r="C94" s="7">
        <v>1149537</v>
      </c>
      <c r="D94" s="7">
        <f t="shared" ref="D94:D104" si="31">+E94-C94</f>
        <v>0</v>
      </c>
      <c r="E94" s="7">
        <v>1149537</v>
      </c>
      <c r="F94" s="7">
        <v>440526.24</v>
      </c>
      <c r="G94" s="7">
        <v>0</v>
      </c>
      <c r="H94" s="7">
        <f t="shared" si="25"/>
        <v>440526.24</v>
      </c>
      <c r="I94" s="7">
        <v>0</v>
      </c>
    </row>
    <row r="95" spans="1:9" ht="30.95" customHeight="1">
      <c r="A95" s="3"/>
      <c r="B95" s="6" t="s">
        <v>95</v>
      </c>
      <c r="C95" s="7">
        <v>17242</v>
      </c>
      <c r="D95" s="7">
        <f t="shared" si="31"/>
        <v>27758</v>
      </c>
      <c r="E95" s="7">
        <v>45000</v>
      </c>
      <c r="F95" s="7">
        <v>0</v>
      </c>
      <c r="G95" s="7">
        <v>0</v>
      </c>
      <c r="H95" s="7">
        <f t="shared" si="25"/>
        <v>0</v>
      </c>
      <c r="I95" s="7">
        <v>0</v>
      </c>
    </row>
    <row r="96" spans="1:9" ht="39.950000000000003" customHeight="1">
      <c r="A96" s="5"/>
      <c r="B96" s="6" t="s">
        <v>96</v>
      </c>
      <c r="C96" s="7">
        <v>816461</v>
      </c>
      <c r="D96" s="7">
        <f t="shared" si="31"/>
        <v>0</v>
      </c>
      <c r="E96" s="7">
        <v>816461</v>
      </c>
      <c r="F96" s="7">
        <v>119485.8</v>
      </c>
      <c r="G96" s="7">
        <v>0</v>
      </c>
      <c r="H96" s="7">
        <f t="shared" si="25"/>
        <v>119485.8</v>
      </c>
      <c r="I96" s="7">
        <v>0</v>
      </c>
    </row>
    <row r="97" spans="1:9" ht="57.95" customHeight="1">
      <c r="A97" s="5"/>
      <c r="B97" s="6" t="s">
        <v>97</v>
      </c>
      <c r="C97" s="7">
        <v>471311</v>
      </c>
      <c r="D97" s="7">
        <f t="shared" si="31"/>
        <v>0</v>
      </c>
      <c r="E97" s="7">
        <v>471311</v>
      </c>
      <c r="F97" s="7">
        <v>0</v>
      </c>
      <c r="G97" s="7">
        <v>0</v>
      </c>
      <c r="H97" s="7">
        <f t="shared" si="25"/>
        <v>0</v>
      </c>
      <c r="I97" s="7">
        <v>0</v>
      </c>
    </row>
    <row r="98" spans="1:9" ht="48.95" customHeight="1">
      <c r="A98" s="5"/>
      <c r="B98" s="6" t="s">
        <v>98</v>
      </c>
      <c r="C98" s="7">
        <v>61514</v>
      </c>
      <c r="D98" s="7">
        <f t="shared" si="31"/>
        <v>0</v>
      </c>
      <c r="E98" s="7">
        <v>61514</v>
      </c>
      <c r="F98" s="7">
        <v>0</v>
      </c>
      <c r="G98" s="7">
        <v>0</v>
      </c>
      <c r="H98" s="7">
        <f t="shared" si="25"/>
        <v>0</v>
      </c>
      <c r="I98" s="7">
        <v>0</v>
      </c>
    </row>
    <row r="99" spans="1:9" ht="30.95" customHeight="1">
      <c r="A99" s="3"/>
      <c r="B99" s="6" t="s">
        <v>99</v>
      </c>
      <c r="C99" s="7">
        <v>338753</v>
      </c>
      <c r="D99" s="7">
        <f t="shared" si="31"/>
        <v>0</v>
      </c>
      <c r="E99" s="7">
        <v>338753</v>
      </c>
      <c r="F99" s="7">
        <v>25386.080000000002</v>
      </c>
      <c r="G99" s="7">
        <v>0</v>
      </c>
      <c r="H99" s="7">
        <f t="shared" si="25"/>
        <v>25386.080000000002</v>
      </c>
      <c r="I99" s="7">
        <v>0</v>
      </c>
    </row>
    <row r="100" spans="1:9" ht="84.95" customHeight="1">
      <c r="A100" s="5"/>
      <c r="B100" s="5" t="s">
        <v>100</v>
      </c>
      <c r="C100" s="7">
        <v>1</v>
      </c>
      <c r="D100" s="7">
        <f t="shared" si="31"/>
        <v>0</v>
      </c>
      <c r="E100" s="7">
        <v>1</v>
      </c>
      <c r="F100" s="7">
        <v>0</v>
      </c>
      <c r="G100" s="7">
        <v>0</v>
      </c>
      <c r="H100" s="7">
        <f t="shared" si="25"/>
        <v>0</v>
      </c>
      <c r="I100" s="7">
        <v>0</v>
      </c>
    </row>
    <row r="101" spans="1:9" ht="93.95" customHeight="1">
      <c r="A101" s="5"/>
      <c r="B101" s="5" t="s">
        <v>101</v>
      </c>
      <c r="C101" s="7">
        <v>51925</v>
      </c>
      <c r="D101" s="7">
        <f t="shared" si="31"/>
        <v>0</v>
      </c>
      <c r="E101" s="7">
        <v>51925</v>
      </c>
      <c r="F101" s="7">
        <v>0</v>
      </c>
      <c r="G101" s="7">
        <v>0</v>
      </c>
      <c r="H101" s="7">
        <f t="shared" si="25"/>
        <v>0</v>
      </c>
      <c r="I101" s="7">
        <v>0</v>
      </c>
    </row>
    <row r="102" spans="1:9" ht="31.35" customHeight="1">
      <c r="A102" s="3"/>
      <c r="B102" s="6" t="s">
        <v>102</v>
      </c>
      <c r="C102" s="7">
        <v>6304558</v>
      </c>
      <c r="D102" s="7">
        <f t="shared" si="31"/>
        <v>0</v>
      </c>
      <c r="E102" s="7">
        <v>6304558</v>
      </c>
      <c r="F102" s="7">
        <v>603562.96</v>
      </c>
      <c r="G102" s="7">
        <v>0</v>
      </c>
      <c r="H102" s="7">
        <f t="shared" si="25"/>
        <v>603562.96</v>
      </c>
      <c r="I102" s="7">
        <v>0</v>
      </c>
    </row>
    <row r="103" spans="1:9" ht="48" customHeight="1">
      <c r="A103" s="5"/>
      <c r="B103" s="6" t="s">
        <v>103</v>
      </c>
      <c r="C103" s="7">
        <v>23312219</v>
      </c>
      <c r="D103" s="7">
        <f t="shared" si="31"/>
        <v>-131768.60000000149</v>
      </c>
      <c r="E103" s="7">
        <v>23180450.399999999</v>
      </c>
      <c r="F103" s="7">
        <v>1244101.3700000001</v>
      </c>
      <c r="G103" s="7">
        <v>0</v>
      </c>
      <c r="H103" s="7">
        <f t="shared" si="25"/>
        <v>1244101.3700000001</v>
      </c>
      <c r="I103" s="7">
        <v>0</v>
      </c>
    </row>
    <row r="104" spans="1:9" ht="22.5">
      <c r="A104" s="5"/>
      <c r="B104" s="6" t="s">
        <v>139</v>
      </c>
      <c r="C104" s="7">
        <v>0</v>
      </c>
      <c r="D104" s="7">
        <f t="shared" si="31"/>
        <v>179607.5</v>
      </c>
      <c r="E104" s="7">
        <v>179607.5</v>
      </c>
      <c r="F104" s="7">
        <v>0</v>
      </c>
      <c r="G104" s="7">
        <v>0</v>
      </c>
      <c r="H104" s="7">
        <f t="shared" si="25"/>
        <v>0</v>
      </c>
      <c r="I104" s="7">
        <v>0</v>
      </c>
    </row>
    <row r="105" spans="1:9" ht="39.950000000000003" customHeight="1">
      <c r="A105" s="6" t="s">
        <v>104</v>
      </c>
      <c r="B105" s="5"/>
      <c r="C105" s="4">
        <f>+SUM(C106:C108)</f>
        <v>1121258</v>
      </c>
      <c r="D105" s="4">
        <f t="shared" ref="D105:I105" si="32">+SUM(D106:D108)</f>
        <v>-89839.5</v>
      </c>
      <c r="E105" s="4">
        <f t="shared" si="32"/>
        <v>1031418.5</v>
      </c>
      <c r="F105" s="4">
        <f t="shared" si="32"/>
        <v>756374.96000000008</v>
      </c>
      <c r="G105" s="4">
        <f t="shared" si="32"/>
        <v>0</v>
      </c>
      <c r="H105" s="4">
        <f t="shared" si="25"/>
        <v>756374.96000000008</v>
      </c>
      <c r="I105" s="4">
        <f t="shared" si="32"/>
        <v>0</v>
      </c>
    </row>
    <row r="106" spans="1:9" ht="39.950000000000003" customHeight="1">
      <c r="A106" s="5"/>
      <c r="B106" s="6" t="s">
        <v>105</v>
      </c>
      <c r="C106" s="7">
        <v>40134</v>
      </c>
      <c r="D106" s="7">
        <f t="shared" ref="D106:D108" si="33">+E106-C106</f>
        <v>0</v>
      </c>
      <c r="E106" s="7">
        <v>40134</v>
      </c>
      <c r="F106" s="7">
        <v>3670.18</v>
      </c>
      <c r="G106" s="7">
        <v>0</v>
      </c>
      <c r="H106" s="7">
        <f t="shared" si="25"/>
        <v>3670.18</v>
      </c>
      <c r="I106" s="7">
        <v>0</v>
      </c>
    </row>
    <row r="107" spans="1:9" ht="30.95" customHeight="1">
      <c r="A107" s="3"/>
      <c r="B107" s="6" t="s">
        <v>106</v>
      </c>
      <c r="C107" s="7">
        <v>1058134</v>
      </c>
      <c r="D107" s="7">
        <f t="shared" si="33"/>
        <v>-89839.5</v>
      </c>
      <c r="E107" s="7">
        <v>968294.5</v>
      </c>
      <c r="F107" s="7">
        <v>752704.78</v>
      </c>
      <c r="G107" s="7">
        <v>0</v>
      </c>
      <c r="H107" s="7">
        <f t="shared" si="25"/>
        <v>752704.78</v>
      </c>
      <c r="I107" s="7">
        <v>0</v>
      </c>
    </row>
    <row r="108" spans="1:9" ht="21.95" customHeight="1">
      <c r="A108" s="3"/>
      <c r="B108" s="6" t="s">
        <v>107</v>
      </c>
      <c r="C108" s="7">
        <v>22990</v>
      </c>
      <c r="D108" s="7">
        <f t="shared" si="33"/>
        <v>0</v>
      </c>
      <c r="E108" s="7">
        <v>22990</v>
      </c>
      <c r="F108" s="7">
        <v>0</v>
      </c>
      <c r="G108" s="7">
        <v>0</v>
      </c>
      <c r="H108" s="7">
        <f t="shared" si="25"/>
        <v>0</v>
      </c>
      <c r="I108" s="7">
        <v>0</v>
      </c>
    </row>
    <row r="109" spans="1:9" ht="66.95" customHeight="1">
      <c r="A109" s="6" t="s">
        <v>108</v>
      </c>
      <c r="B109" s="5"/>
      <c r="C109" s="4">
        <f>+SUM(C110:C116)</f>
        <v>2900718</v>
      </c>
      <c r="D109" s="4">
        <f t="shared" ref="D109:I109" si="34">+SUM(D110:D116)</f>
        <v>232</v>
      </c>
      <c r="E109" s="4">
        <f t="shared" si="34"/>
        <v>2900950</v>
      </c>
      <c r="F109" s="4">
        <f t="shared" si="34"/>
        <v>300850.8</v>
      </c>
      <c r="G109" s="4">
        <f t="shared" si="34"/>
        <v>0</v>
      </c>
      <c r="H109" s="4">
        <f t="shared" si="25"/>
        <v>300850.8</v>
      </c>
      <c r="I109" s="4">
        <f t="shared" si="34"/>
        <v>0</v>
      </c>
    </row>
    <row r="110" spans="1:9" ht="48.95" customHeight="1">
      <c r="A110" s="5"/>
      <c r="B110" s="5" t="s">
        <v>109</v>
      </c>
      <c r="C110" s="7">
        <v>217724</v>
      </c>
      <c r="D110" s="7">
        <f t="shared" ref="D110:D116" si="35">+E110-C110</f>
        <v>-170092</v>
      </c>
      <c r="E110" s="7">
        <v>47632</v>
      </c>
      <c r="F110" s="7">
        <v>5800</v>
      </c>
      <c r="G110" s="7">
        <v>0</v>
      </c>
      <c r="H110" s="7">
        <f t="shared" si="25"/>
        <v>5800</v>
      </c>
      <c r="I110" s="7">
        <v>0</v>
      </c>
    </row>
    <row r="111" spans="1:9" ht="75.95" customHeight="1">
      <c r="A111" s="5"/>
      <c r="B111" s="5" t="s">
        <v>110</v>
      </c>
      <c r="C111" s="7">
        <v>1</v>
      </c>
      <c r="D111" s="7">
        <f t="shared" si="35"/>
        <v>232</v>
      </c>
      <c r="E111" s="7">
        <v>233</v>
      </c>
      <c r="F111" s="7">
        <v>232</v>
      </c>
      <c r="G111" s="7">
        <v>0</v>
      </c>
      <c r="H111" s="7">
        <f t="shared" si="25"/>
        <v>232</v>
      </c>
      <c r="I111" s="7">
        <v>0</v>
      </c>
    </row>
    <row r="112" spans="1:9" ht="57.95" customHeight="1">
      <c r="A112" s="5"/>
      <c r="B112" s="5" t="s">
        <v>111</v>
      </c>
      <c r="C112" s="7">
        <v>5879</v>
      </c>
      <c r="D112" s="7">
        <f t="shared" si="35"/>
        <v>0</v>
      </c>
      <c r="E112" s="7">
        <v>5879</v>
      </c>
      <c r="F112" s="7">
        <v>0</v>
      </c>
      <c r="G112" s="7">
        <v>0</v>
      </c>
      <c r="H112" s="7">
        <f t="shared" si="25"/>
        <v>0</v>
      </c>
      <c r="I112" s="7">
        <v>0</v>
      </c>
    </row>
    <row r="113" spans="1:9" ht="93.95" customHeight="1">
      <c r="A113" s="5"/>
      <c r="B113" s="5" t="s">
        <v>112</v>
      </c>
      <c r="C113" s="7">
        <v>229908</v>
      </c>
      <c r="D113" s="7">
        <f t="shared" si="35"/>
        <v>170092</v>
      </c>
      <c r="E113" s="7">
        <v>400000</v>
      </c>
      <c r="F113" s="7">
        <v>730.8</v>
      </c>
      <c r="G113" s="7">
        <v>0</v>
      </c>
      <c r="H113" s="7">
        <f t="shared" si="25"/>
        <v>730.8</v>
      </c>
      <c r="I113" s="7">
        <v>0</v>
      </c>
    </row>
    <row r="114" spans="1:9" ht="57.95" customHeight="1">
      <c r="A114" s="5"/>
      <c r="B114" s="5" t="s">
        <v>113</v>
      </c>
      <c r="C114" s="7">
        <v>435446</v>
      </c>
      <c r="D114" s="7">
        <f t="shared" si="35"/>
        <v>0</v>
      </c>
      <c r="E114" s="7">
        <v>435446</v>
      </c>
      <c r="F114" s="7">
        <v>5336</v>
      </c>
      <c r="G114" s="7">
        <v>0</v>
      </c>
      <c r="H114" s="7">
        <f t="shared" si="25"/>
        <v>5336</v>
      </c>
      <c r="I114" s="7">
        <v>0</v>
      </c>
    </row>
    <row r="115" spans="1:9" ht="49.35" customHeight="1">
      <c r="A115" s="5"/>
      <c r="B115" s="6" t="s">
        <v>114</v>
      </c>
      <c r="C115" s="7">
        <v>1881126</v>
      </c>
      <c r="D115" s="7">
        <f t="shared" si="35"/>
        <v>0</v>
      </c>
      <c r="E115" s="7">
        <v>1881126</v>
      </c>
      <c r="F115" s="7">
        <v>288752</v>
      </c>
      <c r="G115" s="7">
        <v>0</v>
      </c>
      <c r="H115" s="7">
        <f t="shared" si="25"/>
        <v>288752</v>
      </c>
      <c r="I115" s="7">
        <v>0</v>
      </c>
    </row>
    <row r="116" spans="1:9" ht="39" customHeight="1">
      <c r="A116" s="5"/>
      <c r="B116" s="6" t="s">
        <v>115</v>
      </c>
      <c r="C116" s="7">
        <v>130634</v>
      </c>
      <c r="D116" s="7">
        <f t="shared" si="35"/>
        <v>0</v>
      </c>
      <c r="E116" s="7">
        <v>130634</v>
      </c>
      <c r="F116" s="7">
        <v>0</v>
      </c>
      <c r="G116" s="7">
        <v>0</v>
      </c>
      <c r="H116" s="7">
        <f t="shared" si="25"/>
        <v>0</v>
      </c>
      <c r="I116" s="7">
        <v>0</v>
      </c>
    </row>
    <row r="117" spans="1:9" ht="48.95" customHeight="1">
      <c r="A117" s="6" t="s">
        <v>116</v>
      </c>
      <c r="B117" s="5"/>
      <c r="C117" s="4">
        <f>+SUM(C118:C119)</f>
        <v>234334</v>
      </c>
      <c r="D117" s="4">
        <f t="shared" ref="D117:I117" si="36">+SUM(D118:D119)</f>
        <v>0</v>
      </c>
      <c r="E117" s="4">
        <f t="shared" si="36"/>
        <v>234334</v>
      </c>
      <c r="F117" s="4">
        <f t="shared" si="36"/>
        <v>0</v>
      </c>
      <c r="G117" s="4">
        <f t="shared" si="36"/>
        <v>0</v>
      </c>
      <c r="H117" s="4">
        <f t="shared" si="25"/>
        <v>0</v>
      </c>
      <c r="I117" s="4">
        <f t="shared" si="36"/>
        <v>0</v>
      </c>
    </row>
    <row r="118" spans="1:9" ht="66.95" customHeight="1">
      <c r="A118" s="5"/>
      <c r="B118" s="6" t="s">
        <v>117</v>
      </c>
      <c r="C118" s="7">
        <v>234333</v>
      </c>
      <c r="D118" s="7">
        <f t="shared" ref="D118:D119" si="37">+E118-C118</f>
        <v>0</v>
      </c>
      <c r="E118" s="7">
        <v>234333</v>
      </c>
      <c r="F118" s="7">
        <v>0</v>
      </c>
      <c r="G118" s="7">
        <v>0</v>
      </c>
      <c r="H118" s="7">
        <f t="shared" si="25"/>
        <v>0</v>
      </c>
      <c r="I118" s="7">
        <v>0</v>
      </c>
    </row>
    <row r="119" spans="1:9" ht="75.95" customHeight="1">
      <c r="A119" s="5"/>
      <c r="B119" s="6" t="s">
        <v>118</v>
      </c>
      <c r="C119" s="7">
        <v>1</v>
      </c>
      <c r="D119" s="7">
        <f t="shared" si="37"/>
        <v>0</v>
      </c>
      <c r="E119" s="7">
        <v>1</v>
      </c>
      <c r="F119" s="7">
        <v>0</v>
      </c>
      <c r="G119" s="7">
        <v>0</v>
      </c>
      <c r="H119" s="7">
        <f t="shared" si="25"/>
        <v>0</v>
      </c>
      <c r="I119" s="7">
        <v>0</v>
      </c>
    </row>
    <row r="120" spans="1:9" ht="30.95" customHeight="1">
      <c r="A120" s="6" t="s">
        <v>119</v>
      </c>
      <c r="B120" s="3"/>
      <c r="C120" s="4">
        <f>+SUM(C121:C128)</f>
        <v>667462</v>
      </c>
      <c r="D120" s="4">
        <f t="shared" ref="D120:I120" si="38">+SUM(D121:D128)</f>
        <v>0</v>
      </c>
      <c r="E120" s="4">
        <f t="shared" si="38"/>
        <v>667462</v>
      </c>
      <c r="F120" s="4">
        <f t="shared" si="38"/>
        <v>119529</v>
      </c>
      <c r="G120" s="4">
        <f t="shared" si="38"/>
        <v>0</v>
      </c>
      <c r="H120" s="4">
        <f t="shared" si="25"/>
        <v>119529</v>
      </c>
      <c r="I120" s="4">
        <f t="shared" si="38"/>
        <v>0</v>
      </c>
    </row>
    <row r="121" spans="1:9" ht="57.95" customHeight="1">
      <c r="A121" s="5"/>
      <c r="B121" s="6" t="s">
        <v>120</v>
      </c>
      <c r="C121" s="7">
        <v>1</v>
      </c>
      <c r="D121" s="7">
        <f t="shared" ref="D121:D128" si="39">+E121-C121</f>
        <v>0</v>
      </c>
      <c r="E121" s="7">
        <v>1</v>
      </c>
      <c r="F121" s="7">
        <v>0</v>
      </c>
      <c r="G121" s="7">
        <v>0</v>
      </c>
      <c r="H121" s="7">
        <f t="shared" si="25"/>
        <v>0</v>
      </c>
      <c r="I121" s="7">
        <v>0</v>
      </c>
    </row>
    <row r="122" spans="1:9" ht="93.95" customHeight="1">
      <c r="A122" s="5"/>
      <c r="B122" s="6" t="s">
        <v>121</v>
      </c>
      <c r="C122" s="7">
        <v>310375</v>
      </c>
      <c r="D122" s="7">
        <f t="shared" si="39"/>
        <v>0</v>
      </c>
      <c r="E122" s="7">
        <v>310375</v>
      </c>
      <c r="F122" s="7">
        <v>39054</v>
      </c>
      <c r="G122" s="7">
        <v>0</v>
      </c>
      <c r="H122" s="7">
        <f t="shared" si="25"/>
        <v>39054</v>
      </c>
      <c r="I122" s="7">
        <v>0</v>
      </c>
    </row>
    <row r="123" spans="1:9" ht="84.95" customHeight="1">
      <c r="A123" s="5"/>
      <c r="B123" s="6" t="s">
        <v>122</v>
      </c>
      <c r="C123" s="7">
        <v>1</v>
      </c>
      <c r="D123" s="7">
        <f t="shared" si="39"/>
        <v>0</v>
      </c>
      <c r="E123" s="7">
        <v>1</v>
      </c>
      <c r="F123" s="7">
        <v>0</v>
      </c>
      <c r="G123" s="7">
        <v>0</v>
      </c>
      <c r="H123" s="7">
        <f t="shared" si="25"/>
        <v>0</v>
      </c>
      <c r="I123" s="7">
        <v>0</v>
      </c>
    </row>
    <row r="124" spans="1:9" ht="58.35" customHeight="1">
      <c r="A124" s="5"/>
      <c r="B124" s="6" t="s">
        <v>123</v>
      </c>
      <c r="C124" s="7">
        <v>248205</v>
      </c>
      <c r="D124" s="7">
        <f t="shared" si="39"/>
        <v>0</v>
      </c>
      <c r="E124" s="7">
        <v>248205</v>
      </c>
      <c r="F124" s="7">
        <v>57000</v>
      </c>
      <c r="G124" s="7">
        <v>0</v>
      </c>
      <c r="H124" s="7">
        <f t="shared" si="25"/>
        <v>57000</v>
      </c>
      <c r="I124" s="7">
        <v>0</v>
      </c>
    </row>
    <row r="125" spans="1:9" ht="93" customHeight="1">
      <c r="A125" s="5"/>
      <c r="B125" s="6" t="s">
        <v>124</v>
      </c>
      <c r="C125" s="7">
        <v>1</v>
      </c>
      <c r="D125" s="7">
        <f t="shared" si="39"/>
        <v>0</v>
      </c>
      <c r="E125" s="7">
        <v>1</v>
      </c>
      <c r="F125" s="7">
        <v>0</v>
      </c>
      <c r="G125" s="7">
        <v>0</v>
      </c>
      <c r="H125" s="7">
        <f t="shared" si="25"/>
        <v>0</v>
      </c>
      <c r="I125" s="7">
        <v>0</v>
      </c>
    </row>
    <row r="126" spans="1:9" ht="48.95" customHeight="1">
      <c r="A126" s="5"/>
      <c r="B126" s="6" t="s">
        <v>125</v>
      </c>
      <c r="C126" s="7">
        <v>1</v>
      </c>
      <c r="D126" s="7">
        <f t="shared" si="39"/>
        <v>0</v>
      </c>
      <c r="E126" s="7">
        <v>1</v>
      </c>
      <c r="F126" s="7">
        <v>0</v>
      </c>
      <c r="G126" s="7">
        <v>0</v>
      </c>
      <c r="H126" s="7">
        <f t="shared" si="25"/>
        <v>0</v>
      </c>
      <c r="I126" s="7">
        <v>0</v>
      </c>
    </row>
    <row r="127" spans="1:9" ht="75.95" customHeight="1">
      <c r="A127" s="5"/>
      <c r="B127" s="6" t="s">
        <v>126</v>
      </c>
      <c r="C127" s="7">
        <v>108877</v>
      </c>
      <c r="D127" s="7">
        <f t="shared" si="39"/>
        <v>0</v>
      </c>
      <c r="E127" s="7">
        <v>108877</v>
      </c>
      <c r="F127" s="7">
        <v>23475</v>
      </c>
      <c r="G127" s="7">
        <v>0</v>
      </c>
      <c r="H127" s="7">
        <f t="shared" si="25"/>
        <v>23475</v>
      </c>
      <c r="I127" s="7">
        <v>0</v>
      </c>
    </row>
    <row r="128" spans="1:9" ht="93.95" customHeight="1">
      <c r="A128" s="5"/>
      <c r="B128" s="6" t="s">
        <v>127</v>
      </c>
      <c r="C128" s="7">
        <v>1</v>
      </c>
      <c r="D128" s="7">
        <f t="shared" si="39"/>
        <v>0</v>
      </c>
      <c r="E128" s="7">
        <v>1</v>
      </c>
      <c r="F128" s="7">
        <v>0</v>
      </c>
      <c r="G128" s="7">
        <v>0</v>
      </c>
      <c r="H128" s="7">
        <f t="shared" si="25"/>
        <v>0</v>
      </c>
      <c r="I128" s="7">
        <v>0</v>
      </c>
    </row>
    <row r="129" spans="1:9" ht="21.95" customHeight="1">
      <c r="A129" s="6" t="s">
        <v>128</v>
      </c>
      <c r="B129" s="3"/>
      <c r="C129" s="4">
        <f>+C130</f>
        <v>345059</v>
      </c>
      <c r="D129" s="4">
        <f t="shared" ref="D129:I129" si="40">+D130</f>
        <v>0</v>
      </c>
      <c r="E129" s="4">
        <f t="shared" si="40"/>
        <v>345059</v>
      </c>
      <c r="F129" s="4">
        <f t="shared" si="40"/>
        <v>0</v>
      </c>
      <c r="G129" s="4">
        <f t="shared" si="40"/>
        <v>0</v>
      </c>
      <c r="H129" s="4">
        <f t="shared" si="25"/>
        <v>0</v>
      </c>
      <c r="I129" s="4">
        <f t="shared" si="40"/>
        <v>0</v>
      </c>
    </row>
    <row r="130" spans="1:9" ht="30.95" customHeight="1">
      <c r="A130" s="3"/>
      <c r="B130" s="6" t="s">
        <v>129</v>
      </c>
      <c r="C130" s="7">
        <v>345059</v>
      </c>
      <c r="D130" s="7">
        <f>+E130-C130</f>
        <v>0</v>
      </c>
      <c r="E130" s="7">
        <v>345059</v>
      </c>
      <c r="F130" s="7">
        <v>0</v>
      </c>
      <c r="G130" s="7">
        <v>0</v>
      </c>
      <c r="H130" s="7">
        <f t="shared" si="25"/>
        <v>0</v>
      </c>
      <c r="I130" s="7">
        <v>0</v>
      </c>
    </row>
    <row r="131" spans="1:9" ht="30.95" customHeight="1">
      <c r="A131" s="6" t="s">
        <v>130</v>
      </c>
      <c r="B131" s="3"/>
      <c r="C131" s="4">
        <f>+SUM(C132:C135)</f>
        <v>20951430</v>
      </c>
      <c r="D131" s="4">
        <f t="shared" ref="D131:I131" si="41">+SUM(D132:D135)</f>
        <v>0</v>
      </c>
      <c r="E131" s="4">
        <f t="shared" si="41"/>
        <v>20951430</v>
      </c>
      <c r="F131" s="4">
        <f t="shared" si="41"/>
        <v>2860575.2199999997</v>
      </c>
      <c r="G131" s="4">
        <f t="shared" si="41"/>
        <v>0</v>
      </c>
      <c r="H131" s="4">
        <f t="shared" si="25"/>
        <v>2860575.2199999997</v>
      </c>
      <c r="I131" s="4">
        <f t="shared" si="41"/>
        <v>0</v>
      </c>
    </row>
    <row r="132" spans="1:9" ht="30.95" customHeight="1">
      <c r="A132" s="3"/>
      <c r="B132" s="6" t="s">
        <v>131</v>
      </c>
      <c r="C132" s="7">
        <v>1142351</v>
      </c>
      <c r="D132" s="7">
        <f t="shared" ref="D132:D135" si="42">+E132-C132</f>
        <v>0</v>
      </c>
      <c r="E132" s="7">
        <v>1142351</v>
      </c>
      <c r="F132" s="7">
        <v>685125.95</v>
      </c>
      <c r="G132" s="7">
        <v>0</v>
      </c>
      <c r="H132" s="7">
        <f t="shared" si="25"/>
        <v>685125.95</v>
      </c>
      <c r="I132" s="7">
        <v>0</v>
      </c>
    </row>
    <row r="133" spans="1:9" ht="57.95" customHeight="1">
      <c r="A133" s="5"/>
      <c r="B133" s="6" t="s">
        <v>132</v>
      </c>
      <c r="C133" s="7">
        <v>16658958</v>
      </c>
      <c r="D133" s="7">
        <f t="shared" si="42"/>
        <v>0</v>
      </c>
      <c r="E133" s="7">
        <v>16658958</v>
      </c>
      <c r="F133" s="7">
        <v>1136094.27</v>
      </c>
      <c r="G133" s="7">
        <v>0</v>
      </c>
      <c r="H133" s="7">
        <f t="shared" si="25"/>
        <v>1136094.27</v>
      </c>
      <c r="I133" s="7">
        <v>0</v>
      </c>
    </row>
    <row r="134" spans="1:9" ht="57.95" customHeight="1">
      <c r="A134" s="5"/>
      <c r="B134" s="6" t="s">
        <v>138</v>
      </c>
      <c r="C134" s="7">
        <v>1</v>
      </c>
      <c r="D134" s="7">
        <f t="shared" si="42"/>
        <v>0</v>
      </c>
      <c r="E134" s="7">
        <v>1</v>
      </c>
      <c r="F134" s="7">
        <v>0</v>
      </c>
      <c r="G134" s="7">
        <v>0</v>
      </c>
      <c r="H134" s="7">
        <f t="shared" ref="H134" si="43">+F134</f>
        <v>0</v>
      </c>
      <c r="I134" s="7">
        <v>0</v>
      </c>
    </row>
    <row r="135" spans="1:9" ht="22.5" customHeight="1">
      <c r="A135" s="3"/>
      <c r="B135" s="5" t="s">
        <v>133</v>
      </c>
      <c r="C135" s="7">
        <v>3150120</v>
      </c>
      <c r="D135" s="7">
        <f t="shared" si="42"/>
        <v>0</v>
      </c>
      <c r="E135" s="7">
        <v>3150120</v>
      </c>
      <c r="F135" s="7">
        <v>1039355</v>
      </c>
      <c r="G135" s="7">
        <v>0</v>
      </c>
      <c r="H135" s="7">
        <f t="shared" si="25"/>
        <v>1039355</v>
      </c>
      <c r="I135" s="7">
        <v>0</v>
      </c>
    </row>
    <row r="136" spans="1:9" ht="18.2" customHeight="1">
      <c r="A136" s="16"/>
      <c r="B136" s="17" t="s">
        <v>2</v>
      </c>
      <c r="C136" s="10">
        <f>+C10+C12+C14+C19+C29+C36+C38+C40+C45+C50+C59+C62+C65+C68+C76+C87+C93+C105+C109+C117+C120+C129+C131</f>
        <v>225386069</v>
      </c>
      <c r="D136" s="10">
        <f t="shared" ref="D136:I136" si="44">+D10+D12+D14+D19+D29+D36+D38+D40+D45+D50+D59+D62+D65+D68+D76+D87+D93+D105+D109+D117+D120+D129+D131</f>
        <v>0</v>
      </c>
      <c r="E136" s="10">
        <f t="shared" si="44"/>
        <v>225386069</v>
      </c>
      <c r="F136" s="10">
        <f t="shared" si="44"/>
        <v>45085540.430000007</v>
      </c>
      <c r="G136" s="10">
        <f t="shared" si="44"/>
        <v>0</v>
      </c>
      <c r="H136" s="10">
        <f t="shared" si="44"/>
        <v>45085540.430000007</v>
      </c>
      <c r="I136" s="10">
        <f t="shared" si="44"/>
        <v>0</v>
      </c>
    </row>
    <row r="137" spans="1:9" ht="21.95" customHeight="1"/>
    <row r="138" spans="1:9" ht="30.95" customHeight="1"/>
    <row r="139" spans="1:9" ht="57.95" customHeight="1"/>
    <row r="140" spans="1:9" ht="21.95" customHeight="1"/>
    <row r="141" spans="1:9" ht="18.2" customHeight="1"/>
  </sheetData>
  <mergeCells count="4">
    <mergeCell ref="A1:I1"/>
    <mergeCell ref="A2:I2"/>
    <mergeCell ref="A5:I5"/>
    <mergeCell ref="A3:I3"/>
  </mergeCells>
  <printOptions horizontalCentered="1"/>
  <pageMargins left="0" right="0" top="0.35433070866141736" bottom="0.35433070866141736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C. Económico</vt:lpstr>
      <vt:lpstr>'C. Económico'!Área_de_impresión</vt:lpstr>
      <vt:lpstr>'C. Económico'!Títulos_a_imprimir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Estévez Reyes</dc:creator>
  <cp:lastModifiedBy>Daniel Estévez Reyes</cp:lastModifiedBy>
  <cp:lastPrinted>2025-02-26T23:43:30Z</cp:lastPrinted>
  <dcterms:created xsi:type="dcterms:W3CDTF">2025-02-26T01:06:16Z</dcterms:created>
  <dcterms:modified xsi:type="dcterms:W3CDTF">2025-05-02T21:39:04Z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2025-02-25T00:00:00Z</vt:filetime>
  </property>
  <property fmtid="{D5CDD505-2E9C-101B-9397-08002B2CF9AE}" pid="3" name="Creator">
    <vt:lpwstr>Microsoft Reporting Services 15.0.0.0</vt:lpwstr>
  </property>
  <property fmtid="{D5CDD505-2E9C-101B-9397-08002B2CF9AE}" pid="4" name="LastSaved">
    <vt:filetime>2025-02-26T00:00:00Z</vt:filetime>
  </property>
  <property fmtid="{D5CDD505-2E9C-101B-9397-08002B2CF9AE}" pid="5" name="Producer">
    <vt:lpwstr>Microsoft Reporting Services PDF Rendering Extension 15.0.0.0</vt:lpwstr>
  </property>
</Properties>
</file>